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Z:\SISTEMA DE GESTION DE CALIDAD AGUAS -- VERSION 8.0\PROCESOS Y DOCUMENTOS\MISIONALES\GESTION DE PROYECTOS\FORMATOS - OK\"/>
    </mc:Choice>
  </mc:AlternateContent>
  <xr:revisionPtr revIDLastSave="0" documentId="13_ncr:1_{4917BC10-F98F-460A-AF96-67213B72A15E}" xr6:coauthVersionLast="47" xr6:coauthVersionMax="47" xr10:uidLastSave="{00000000-0000-0000-0000-000000000000}"/>
  <bookViews>
    <workbookView xWindow="-120" yWindow="-120" windowWidth="29040" windowHeight="15720" tabRatio="774" xr2:uid="{00000000-000D-0000-FFFF-FFFF00000000}"/>
  </bookViews>
  <sheets>
    <sheet name="03 agosto 2012" sheetId="22" r:id="rId1"/>
    <sheet name="CHEQUEO " sheetId="21" r:id="rId2"/>
    <sheet name="Ras 2000" sheetId="13" r:id="rId3"/>
    <sheet name="General" sheetId="10" r:id="rId4"/>
    <sheet name="Evaluacion" sheetId="12" r:id="rId5"/>
    <sheet name="COMITE" sheetId="19" r:id="rId6"/>
    <sheet name="ANEXO 1" sheetId="14" r:id="rId7"/>
    <sheet name="ANEXO 2" sheetId="15" r:id="rId8"/>
    <sheet name="ANEXO 3" sheetId="18" r:id="rId9"/>
  </sheets>
  <definedNames>
    <definedName name="_xlnm.Print_Area" localSheetId="0">'03 agosto 2012'!$A$1:$J$48</definedName>
    <definedName name="_xlnm.Print_Area" localSheetId="1">'CHEQUEO '!$A$1:$J$57</definedName>
    <definedName name="_xlnm.Print_Area" localSheetId="2">'Ras 2000'!$A$1:$J$355</definedName>
    <definedName name="_xlnm.Print_Titles" localSheetId="1">'CHEQUEO '!$1:$14</definedName>
    <definedName name="_xlnm.Print_Titles" localSheetId="4">Evaluacion!$1:$8</definedName>
    <definedName name="_xlnm.Print_Titles" localSheetId="2">'Ras 2000'!$1:$9</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9" i="19" l="1"/>
  <c r="G30" i="19"/>
  <c r="G31" i="19"/>
  <c r="G32" i="19"/>
  <c r="G33" i="19"/>
  <c r="G34" i="19"/>
  <c r="C35" i="19"/>
  <c r="G35" i="19"/>
  <c r="D35" i="19"/>
  <c r="E35" i="19"/>
  <c r="F35" i="19"/>
  <c r="A51" i="19"/>
  <c r="D51" i="19"/>
  <c r="A55" i="19"/>
  <c r="D55" i="19"/>
  <c r="A59" i="19"/>
  <c r="D24" i="15"/>
  <c r="C24" i="15"/>
  <c r="M175" i="12"/>
  <c r="M176" i="12"/>
  <c r="M177" i="12"/>
  <c r="M178" i="12"/>
  <c r="M179" i="12"/>
  <c r="M180" i="12"/>
  <c r="M181" i="12"/>
  <c r="M182" i="12"/>
  <c r="M185" i="12"/>
  <c r="M184" i="12"/>
  <c r="M183" i="12"/>
  <c r="M224" i="12"/>
  <c r="D36" i="10"/>
  <c r="E36" i="10"/>
  <c r="F36" i="10"/>
  <c r="F28" i="14"/>
  <c r="G36" i="10"/>
  <c r="F19" i="10"/>
  <c r="H19" i="10"/>
  <c r="D28" i="14"/>
  <c r="A28" i="14"/>
  <c r="A29" i="14"/>
  <c r="E13" i="15"/>
  <c r="B14" i="15"/>
  <c r="B13" i="15"/>
  <c r="C10" i="15"/>
  <c r="C20" i="15"/>
  <c r="D20" i="15"/>
  <c r="B12" i="15"/>
  <c r="D30" i="15"/>
  <c r="C30" i="15"/>
  <c r="C32" i="15"/>
  <c r="H30" i="13"/>
  <c r="H70" i="13"/>
  <c r="H65" i="13"/>
  <c r="H36" i="10"/>
  <c r="D37" i="10"/>
  <c r="D32" i="15"/>
  <c r="G37" i="10"/>
  <c r="E37" i="10"/>
  <c r="E29" i="14"/>
  <c r="F37" i="10"/>
  <c r="F29" i="14"/>
  <c r="E28" i="14"/>
  <c r="G28" i="14"/>
  <c r="M164" i="12"/>
  <c r="D29" i="14"/>
  <c r="G29" i="14"/>
  <c r="H37" i="10"/>
  <c r="D36" i="19"/>
  <c r="F36" i="19"/>
  <c r="C36" i="19"/>
  <c r="E36" i="19"/>
</calcChain>
</file>

<file path=xl/sharedStrings.xml><?xml version="1.0" encoding="utf-8"?>
<sst xmlns="http://schemas.openxmlformats.org/spreadsheetml/2006/main" count="2367" uniqueCount="1552">
  <si>
    <r>
      <t xml:space="preserve">NOTAS: 
</t>
    </r>
    <r>
      <rPr>
        <sz val="10"/>
        <rFont val="Arial"/>
        <family val="2"/>
      </rPr>
      <t>1. El anterior concepto se emite con base en la documentación presentada por las entidades territoriales y/o  Empresas la cual se supone veraz , y serán estas las que deberán responder ante los organismo de control del Estado por cualquier inexactitud o falsedad en la información  que pueda ocasionar un detrimento patrimonial de los recursos del Estado o un perjuicio a la comunidad
2. En ningún caso el Ministerio de Ambiente Vivienda y Desarrollo Territorial  se hace responsable por la calidad de los estudios y diseños  presentados para emitir el concepto de viabilidad y que sean utilizados para la construcción de las obras.</t>
    </r>
  </si>
  <si>
    <t>15.2.9</t>
  </si>
  <si>
    <t>C.7.5.2.9</t>
  </si>
  <si>
    <t>15.2.10</t>
  </si>
  <si>
    <t xml:space="preserve"> Consultar referencia</t>
  </si>
  <si>
    <t>C.7.5.2.11</t>
  </si>
  <si>
    <t>15.2.11</t>
  </si>
  <si>
    <t xml:space="preserve"> Dispositivo de raspado superficial</t>
  </si>
  <si>
    <t>C.7.5.2.12</t>
  </si>
  <si>
    <t>15.2.12</t>
  </si>
  <si>
    <t>De acuerdo con la referencia C.7.5.1.9</t>
  </si>
  <si>
    <t>C.7.5.2.13</t>
  </si>
  <si>
    <t>EDIFICIO DE OPERACIÓN DE LA PLANTA</t>
  </si>
  <si>
    <t>16.1</t>
  </si>
  <si>
    <t xml:space="preserve"> Sala de dosificación y cloración</t>
  </si>
  <si>
    <t>x</t>
  </si>
  <si>
    <t>C.14.2</t>
  </si>
  <si>
    <t xml:space="preserve"> Oficina del Administrador</t>
  </si>
  <si>
    <t xml:space="preserve"> Laboratorio de servicio</t>
  </si>
  <si>
    <t>ANEXO No. 3 - CONDICIONES DE FINANCIAMIENTO</t>
  </si>
  <si>
    <r>
      <t xml:space="preserve">Grupo: </t>
    </r>
    <r>
      <rPr>
        <sz val="10"/>
        <rFont val="Arial"/>
        <family val="2"/>
      </rPr>
      <t>Dirección de Inversiones estratégicas, Dirección de Gestión Empresarial.</t>
    </r>
  </si>
  <si>
    <t>CONDICIONES DE FINANCIAMIENTO</t>
  </si>
  <si>
    <t>CONDICIONAMIENTO</t>
  </si>
  <si>
    <t>FECHA CUMPLIMIENTO</t>
  </si>
  <si>
    <t xml:space="preserve"> Bodega general para químicos y repuestos</t>
  </si>
  <si>
    <t xml:space="preserve"> Baño</t>
  </si>
  <si>
    <t xml:space="preserve"> Sala de dosificación y almacenamiento de químicos</t>
  </si>
  <si>
    <t xml:space="preserve"> Sala de cloración y de cilindros de cloro</t>
  </si>
  <si>
    <t xml:space="preserve"> Sala de dosificación</t>
  </si>
  <si>
    <t xml:space="preserve"> Bodega de almacenamiento</t>
  </si>
  <si>
    <t xml:space="preserve"> Sala de cloración </t>
  </si>
  <si>
    <t xml:space="preserve"> Bodega de almacenamiento de cilindros de cloro</t>
  </si>
  <si>
    <t xml:space="preserve"> Sala de operadores</t>
  </si>
  <si>
    <t xml:space="preserve"> Oficina del laboratorista y depósito de reactivos</t>
  </si>
  <si>
    <t xml:space="preserve"> Laboratorio físico químico y microbiológico</t>
  </si>
  <si>
    <t xml:space="preserve"> Oficina del administrador de la planta con su baño</t>
  </si>
  <si>
    <t xml:space="preserve"> Oficina del Jefe de mantenimiento y auxiliares</t>
  </si>
  <si>
    <t xml:space="preserve"> Batería de baños</t>
  </si>
  <si>
    <t xml:space="preserve"> Cocineta</t>
  </si>
  <si>
    <t xml:space="preserve"> Cuarto de aseo</t>
  </si>
  <si>
    <t xml:space="preserve"> Zonas de esparcimiento</t>
  </si>
  <si>
    <t xml:space="preserve"> Parqueaderos</t>
  </si>
  <si>
    <t xml:space="preserve"> Bodega de almacenamiento con su baño</t>
  </si>
  <si>
    <t xml:space="preserve"> Cuarto de depósito para la cloración (incl eq seguridad)</t>
  </si>
  <si>
    <t xml:space="preserve"> Sala de control</t>
  </si>
  <si>
    <t xml:space="preserve"> Sala de planoteca y reuniones</t>
  </si>
  <si>
    <t xml:space="preserve"> Oficina del Ingeniero electrónico o similar</t>
  </si>
  <si>
    <t xml:space="preserve"> Facilidades de cocina y cafetería</t>
  </si>
  <si>
    <t xml:space="preserve"> SISTEMAS DE INSTRUMENTACION DE LA PLANTA</t>
  </si>
  <si>
    <t>C.15.3</t>
  </si>
  <si>
    <t>17.1</t>
  </si>
  <si>
    <t xml:space="preserve"> Nivel general de instrumentación de la planta</t>
  </si>
  <si>
    <t>automatiz</t>
  </si>
  <si>
    <t>17.1.2</t>
  </si>
  <si>
    <t xml:space="preserve"> Analizadores</t>
  </si>
  <si>
    <t>Cloro residual, pH,Turbiedad, Al resid, SCM</t>
  </si>
  <si>
    <t>C.15.5.1.1</t>
  </si>
  <si>
    <t>17.1.3</t>
  </si>
  <si>
    <t xml:space="preserve"> Medidores de flujo</t>
  </si>
  <si>
    <t>Ver literal C.16.5.3</t>
  </si>
  <si>
    <t>C.15.5.1.2</t>
  </si>
  <si>
    <t>17.1.4</t>
  </si>
  <si>
    <t xml:space="preserve"> Medidores de nivel</t>
  </si>
  <si>
    <t>Nota (1)</t>
  </si>
  <si>
    <t>Nota (2)</t>
  </si>
  <si>
    <t>C.15.5.1.3</t>
  </si>
  <si>
    <t>17.1.5</t>
  </si>
  <si>
    <t xml:space="preserve"> Medidores de presión</t>
  </si>
  <si>
    <t>C.15.5.1.4</t>
  </si>
  <si>
    <t>17.1.6</t>
  </si>
  <si>
    <t xml:space="preserve"> Elementos de control final</t>
  </si>
  <si>
    <t>C.15.5.4</t>
  </si>
  <si>
    <t>17.1.7</t>
  </si>
  <si>
    <t xml:space="preserve"> Sistema de control de cloradores</t>
  </si>
  <si>
    <t>automático</t>
  </si>
  <si>
    <t>Tabla C.15.1</t>
  </si>
  <si>
    <t>17.1.8</t>
  </si>
  <si>
    <t xml:space="preserve"> Sistema de control de dosificadores de coagulantes</t>
  </si>
  <si>
    <t>Tabla C.15.2</t>
  </si>
  <si>
    <t>17.1.9</t>
  </si>
  <si>
    <t xml:space="preserve">Población actual </t>
  </si>
  <si>
    <t>Factor de mayoración</t>
  </si>
  <si>
    <t>Densidad poblacional</t>
  </si>
  <si>
    <t>Hab/Ha</t>
  </si>
  <si>
    <t xml:space="preserve"> Instrumentación para regulacióny automatización</t>
  </si>
  <si>
    <t>Nota (3)</t>
  </si>
  <si>
    <t>C.15.7</t>
  </si>
  <si>
    <t xml:space="preserve"> PLANTA COMPACTAS O DE PATENTE</t>
  </si>
  <si>
    <t>Calidad de agua tratada cumpla con Dct 475</t>
  </si>
  <si>
    <t>NIVELES DE COMPLEJIDAD:</t>
  </si>
  <si>
    <t>BAJO: &lt; 2.500 Hab. - MEDIO: 2.501 a 12,500 - MEDIO ALTO: 12,501 a 60,000 - ALTO: &gt; 60,000 hab</t>
  </si>
  <si>
    <t>¿La localidad cuenta con planta de tratamiento de agua potable?</t>
  </si>
  <si>
    <t>¿Se realizó estudio de análisis de alternativas?</t>
  </si>
  <si>
    <t>Caudal de Diseño</t>
  </si>
  <si>
    <t>lps</t>
  </si>
  <si>
    <t>Factor de Mayoración</t>
  </si>
  <si>
    <t>¿Se realizó estudio de caracterización de las aguas residuales?</t>
  </si>
  <si>
    <t xml:space="preserve">ZAYDA SANDOVAL </t>
  </si>
  <si>
    <t>Funcionario Viceministerio de Agua y Saneamiento</t>
  </si>
  <si>
    <t>XXXXXXXXX</t>
  </si>
  <si>
    <t>XXXXXXX</t>
  </si>
  <si>
    <t>EDGAR PULECIO BAUTISTA</t>
  </si>
  <si>
    <t>¿La caracterización evaluó los parámetros mínimos de calidad de acuerdo con el nivel de complejidad del proyecto?</t>
  </si>
  <si>
    <t>¿Se estimó la carga unitaria de origen domestico?</t>
  </si>
  <si>
    <t>mg/l</t>
  </si>
  <si>
    <t>¿Se realizó estudio de tratabilidad y/o toxicidad de las aguas residuales (únicamente para proyectos de complejidad alta)?</t>
  </si>
  <si>
    <t>¿Se seleccionó  adecuadamente el sitio de ubicación del sistema de tratamiento (acceso, disponibilidad otros servicios, dirección de los vientos, etc)?</t>
  </si>
  <si>
    <t>Nitrogeno Total</t>
  </si>
  <si>
    <t xml:space="preserve">¿La selección del sitio de la planta de tratamiento incluyó estudio sísmico (NSR-98, Ley 400/97, Decreto 33 de 1998)? </t>
  </si>
  <si>
    <t>Fósforo</t>
  </si>
  <si>
    <t>¿La planta de tratamiento se encuentra localizada a una distancia mínima respecto de las áreas residenciales (75 metros)?</t>
  </si>
  <si>
    <t>pH</t>
  </si>
  <si>
    <t>¿Se realizó estudio de calidad de la fuente receptora (Decreto 1594/84)?</t>
  </si>
  <si>
    <t>¿La fuente receptora actual es utilizada aguas abajo del sitio de vertimiento del sistema de alcantarillado como fuente de abastecimiento?</t>
  </si>
  <si>
    <t>¿Están construidos los colectores e interceptores de aguas residuales o garantizados su diseño y construcción?</t>
  </si>
  <si>
    <t>¿El diseño incluye perfil hidráulico de la planta de tratamiento (cotas de la lamina de agua en cada uno de los procesos, referenciadas a las cotas de terreno)?</t>
  </si>
  <si>
    <t>¿El diseño incluye manejo de lodos (obligatorio para todos los niveles de complejidad)?</t>
  </si>
  <si>
    <t>¿El diseño del sistema de tratamiento incluye emisario final?</t>
  </si>
  <si>
    <t>ASPECTOS TÉCNICOS PROYECTOS DE SISTEMAS DE TRATAMIENTO DE AGUAS RESIDUALES</t>
  </si>
  <si>
    <t>4. EVALUACIÓN FINANCIERA E INSTITUCIONAL DE LA ENTIDAD PRESTADORA DEL SERVICIO</t>
  </si>
  <si>
    <r>
      <t xml:space="preserve">OBSERVACIONES: </t>
    </r>
    <r>
      <rPr>
        <sz val="8"/>
        <rFont val="Arial"/>
        <family val="2"/>
      </rPr>
      <t xml:space="preserve">
</t>
    </r>
  </si>
  <si>
    <r>
      <t xml:space="preserve">OBSERVACIONES: </t>
    </r>
    <r>
      <rPr>
        <sz val="8"/>
        <rFont val="Arial"/>
        <family val="2"/>
      </rPr>
      <t xml:space="preserve"> </t>
    </r>
  </si>
  <si>
    <t xml:space="preserve">BREVE DESCRIPCIÓN DEL PROBLEMA IDENTIFICADO: </t>
  </si>
  <si>
    <r>
      <t>BREVE DESCRIPCIÓN DE LAS ALTERNATIVAS PROPUESTAS Y LA SELECCIONADA:</t>
    </r>
    <r>
      <rPr>
        <sz val="8"/>
        <rFont val="Arial"/>
        <family val="2"/>
      </rPr>
      <t xml:space="preserve"> 
</t>
    </r>
  </si>
  <si>
    <t>¿La alternativa tecnologica presentada permite dar una solución eficiente al problema identificado?</t>
  </si>
  <si>
    <t>CONCEPTO DE VIABILIDAD DEL PROYECTO</t>
  </si>
  <si>
    <t>NOTA (1) Métodos de cálculo de Población: 1) Aritmético; 2) Geométrico; 3)Exponencial; 4) Por componentes (demográfico); 5)</t>
  </si>
  <si>
    <t>Detallar por zonas y detallar densidades</t>
  </si>
  <si>
    <r>
      <t>NOTA (2)</t>
    </r>
    <r>
      <rPr>
        <sz val="10"/>
        <rFont val="Arial"/>
        <family val="2"/>
      </rPr>
      <t xml:space="preserve">: </t>
    </r>
    <r>
      <rPr>
        <sz val="8"/>
        <rFont val="Arial"/>
        <family val="2"/>
      </rPr>
      <t>Para el nivel alto, el estudio debe incluir la consideración de ampliación por etapas</t>
    </r>
  </si>
  <si>
    <t>NR</t>
  </si>
  <si>
    <t>QMD+Qinc</t>
  </si>
  <si>
    <t>1/3</t>
  </si>
  <si>
    <t>10 MIN</t>
  </si>
  <si>
    <t>SUPERIOR</t>
  </si>
  <si>
    <t>14. ¿La entidad tiene actualmente suscritos compromisos de gestión con el MAVDT?</t>
  </si>
  <si>
    <t>VIABLE</t>
  </si>
  <si>
    <t>3. Certificado de inclusión del Proyecto en el Plan de Desarrollo (detallar número y fecha del documento legal mediante el cual se aprobo).</t>
  </si>
  <si>
    <t>NO</t>
  </si>
  <si>
    <t>OBSERVACIONES</t>
  </si>
  <si>
    <t>República de Colombia</t>
  </si>
  <si>
    <t xml:space="preserve">MUNICIPIO: </t>
  </si>
  <si>
    <t>Población de diseño</t>
  </si>
  <si>
    <t>Método de cálculo</t>
  </si>
  <si>
    <t>Estructura</t>
  </si>
  <si>
    <t>Periodo de diseño</t>
  </si>
  <si>
    <t>Periodo adoptado</t>
  </si>
  <si>
    <t>Pob. proyectada diseño</t>
  </si>
  <si>
    <t>Dotación neta corregida</t>
  </si>
  <si>
    <t xml:space="preserve">DOCUMENTOS REQUERIDOS </t>
  </si>
  <si>
    <t>SÍ</t>
  </si>
  <si>
    <t>N.A.</t>
  </si>
  <si>
    <t>TRÁMITE DADO:</t>
  </si>
  <si>
    <t>X</t>
  </si>
  <si>
    <t>Libertad y Orden</t>
  </si>
  <si>
    <t>Ministerio de Ambiente, Vivienda y Desarrollo Territorial</t>
  </si>
  <si>
    <r>
      <t xml:space="preserve">PROCESO: </t>
    </r>
    <r>
      <rPr>
        <sz val="10"/>
        <rFont val="Arial"/>
        <family val="2"/>
      </rPr>
      <t>EVALUACIÓN</t>
    </r>
  </si>
  <si>
    <t>ANEXO No. 1 - PLAN FINANCIERO DE FUENTES Y USOS</t>
  </si>
  <si>
    <t>FECHA DILIGENCIAMIENTO:</t>
  </si>
  <si>
    <t>VERSIÓN:</t>
  </si>
  <si>
    <t>INFORMACION GENERAL DEL PROYECTO</t>
  </si>
  <si>
    <t>NOMBRE:</t>
  </si>
  <si>
    <t>MUNICIPIO:</t>
  </si>
  <si>
    <t>CORREGIMIENTO:</t>
  </si>
  <si>
    <t>PLAN FINANCIERO POR USOS Y FUENTES</t>
  </si>
  <si>
    <t>USOS/ FUENTES</t>
  </si>
  <si>
    <t>MUNICIPIO</t>
  </si>
  <si>
    <t>ANEXO No. 2 - PLAN DE CONTRATACIÓN</t>
  </si>
  <si>
    <t>TASA DE CAMBIO</t>
  </si>
  <si>
    <t>PLAN DE CONTRATACION</t>
  </si>
  <si>
    <t>COMPONENTES</t>
  </si>
  <si>
    <t>VALOR EN $ COL</t>
  </si>
  <si>
    <t>VALOR EN $ US</t>
  </si>
  <si>
    <t>TIPO DE CONTRATACIÓN</t>
  </si>
  <si>
    <t>FECHA DE CONVOCATORIA</t>
  </si>
  <si>
    <t>EJECUTOR</t>
  </si>
  <si>
    <t>SERVICIOS</t>
  </si>
  <si>
    <t>GRAN TOTAL</t>
  </si>
  <si>
    <t>ACTA DE COMITÉ TÉCNICO</t>
  </si>
  <si>
    <t>COMITÉ TECNICO No</t>
  </si>
  <si>
    <t>FECHA:</t>
  </si>
  <si>
    <t>INTEGRANTES COMITÉ TECNICO:</t>
  </si>
  <si>
    <t>NOMBRE</t>
  </si>
  <si>
    <t>ASISTE</t>
  </si>
  <si>
    <t>INVITADOS AL COMITÉ TECNICO:</t>
  </si>
  <si>
    <t>RESPONSABLE DE VIABILIZACION:</t>
  </si>
  <si>
    <t>PROYECTO PRESENTADO AL COMITE</t>
  </si>
  <si>
    <t>PLAN FINANCIERO POR USOS Y FUENTES (VALORES EN PESOS CORRIENTES)</t>
  </si>
  <si>
    <t>OTRA FUENTE</t>
  </si>
  <si>
    <t>% Participación</t>
  </si>
  <si>
    <t>OBSERVACIONES DEL COMITÉ:</t>
  </si>
  <si>
    <t>APROBADO</t>
  </si>
  <si>
    <t>APLAZADO</t>
  </si>
  <si>
    <t>NO APROBADO</t>
  </si>
  <si>
    <t>CONDICIONES DE APROBACION</t>
  </si>
  <si>
    <t>COMO CONSTANCIA DE LA ANTERIOR DECISION SE FIRMA LA PRESENTE ACTA EL</t>
  </si>
  <si>
    <t>POR LOS SIGUIENTES MIEMBROS DEL COMITÉ:</t>
  </si>
  <si>
    <t>____________________________________</t>
  </si>
  <si>
    <r>
      <t xml:space="preserve">Código: </t>
    </r>
    <r>
      <rPr>
        <sz val="10"/>
        <rFont val="Arial"/>
        <family val="2"/>
      </rPr>
      <t>2300.EV.103.03</t>
    </r>
  </si>
  <si>
    <t>FICHA DE EVALUACION DE PROYECTOS</t>
  </si>
  <si>
    <t>Última Actualización</t>
  </si>
  <si>
    <r>
      <t xml:space="preserve">Código: </t>
    </r>
    <r>
      <rPr>
        <sz val="10"/>
        <rFont val="Arial"/>
        <family val="2"/>
      </rPr>
      <t>2300.EV.103.02</t>
    </r>
  </si>
  <si>
    <t>DEPARTAMENTO:</t>
  </si>
  <si>
    <t>VEREDA  O CORREGIMIENTO:</t>
  </si>
  <si>
    <t>CÓDIGO MAVDT:</t>
  </si>
  <si>
    <t>GENERALIDADES</t>
  </si>
  <si>
    <t>NOMBRE DEL PROYECTO</t>
  </si>
  <si>
    <t>TIPO DE PROYECTO:</t>
  </si>
  <si>
    <t>POBLACIÓN  : (Hab.)</t>
  </si>
  <si>
    <t>TOTAL</t>
  </si>
  <si>
    <t>URBANA</t>
  </si>
  <si>
    <t>BENEFICIADA ACTUAL</t>
  </si>
  <si>
    <t>BENEFICIADA PROYECTADA</t>
  </si>
  <si>
    <t>% COBERTURAS</t>
  </si>
  <si>
    <t>ACTUAL ACUEDUCTO</t>
  </si>
  <si>
    <t>ACTUAL ALCANTARILLADO</t>
  </si>
  <si>
    <t>CON PROYECTO ACUEDUCTO</t>
  </si>
  <si>
    <t>CON PROYECTO ALCANTARILLADO</t>
  </si>
  <si>
    <t>NUEVAS CONEXIONES</t>
  </si>
  <si>
    <t>VALOR  TOTAL  DEL  PROYECTO:</t>
  </si>
  <si>
    <t>COSTO PERCAPITA:</t>
  </si>
  <si>
    <t>USD</t>
  </si>
  <si>
    <t>EJECUTOR DEL PROYECTO:</t>
  </si>
  <si>
    <t>DURACIÓN ESTIMADA DE OBRAS:</t>
  </si>
  <si>
    <t>ALCANCE DEL PROYECTO</t>
  </si>
  <si>
    <t>IMPACTO DEL PROYECTO</t>
  </si>
  <si>
    <t>PLAN FINANCIERO POR FUENTES (VALORES EN PESOS CORRIENTES)</t>
  </si>
  <si>
    <t>COMPONENTE</t>
  </si>
  <si>
    <t>USOS</t>
  </si>
  <si>
    <t>FUENTES</t>
  </si>
  <si>
    <t>VALOR TOTAL PROYECTO</t>
  </si>
  <si>
    <t>% PARTICIPACIÓN</t>
  </si>
  <si>
    <t>VERIFICACION DOCUMENTACIÓN</t>
  </si>
  <si>
    <t xml:space="preserve">REQUISITOS </t>
  </si>
  <si>
    <t>CUMPLIMIENTO</t>
  </si>
  <si>
    <t>SI</t>
  </si>
  <si>
    <t>1. ¿Se presenta la documentación establecida con base en la lista de chequeo?</t>
  </si>
  <si>
    <t>2. ¿Esta diligenciada la lista de chequeo?</t>
  </si>
  <si>
    <t>3. ¿ Las inversiones para las cuales se solicitan recursos, son elegibles de ser financiadas con recursos de la Nación?</t>
  </si>
  <si>
    <t>Responsable de diligenciar la lista de chequeo:</t>
  </si>
  <si>
    <t>1.1.</t>
  </si>
  <si>
    <t>1.3.</t>
  </si>
  <si>
    <t>1.4.</t>
  </si>
  <si>
    <t>2.1.</t>
  </si>
  <si>
    <t>2.2.</t>
  </si>
  <si>
    <t>3.1.</t>
  </si>
  <si>
    <t>3.2.</t>
  </si>
  <si>
    <t>4.1.</t>
  </si>
  <si>
    <t>4.2.</t>
  </si>
  <si>
    <t>5.1.</t>
  </si>
  <si>
    <t>5.2.</t>
  </si>
  <si>
    <t>6.1.</t>
  </si>
  <si>
    <t>6.2.</t>
  </si>
  <si>
    <t>6.3.</t>
  </si>
  <si>
    <t>6.4.</t>
  </si>
  <si>
    <t>7.1.</t>
  </si>
  <si>
    <t>7.2.</t>
  </si>
  <si>
    <t>8.1.</t>
  </si>
  <si>
    <t>8.4.</t>
  </si>
  <si>
    <t>8.5.</t>
  </si>
  <si>
    <t>A.3.1</t>
  </si>
  <si>
    <t>NA</t>
  </si>
  <si>
    <t>ACUEDUCTO</t>
  </si>
  <si>
    <t>ALCANTARILLADO</t>
  </si>
  <si>
    <t>¿El proyecto incluye la totalidad de información establecida en la Guía de Elegibilidad?</t>
  </si>
  <si>
    <t>¿La  metodología BPIN y la Ficha EBI están diligenciadas de manera coherente y permite la inscripción del proyecto en el Banco de Proyectos?</t>
  </si>
  <si>
    <t xml:space="preserve">Observaciones al diligenciamiento de la metodología: </t>
  </si>
  <si>
    <t>¿El problema esta plenamente identificado?</t>
  </si>
  <si>
    <t>¿En caso que el problema identificado se pueda solucionar con diferentes alternativas, se hizo una evaluación y análisis de estas?</t>
  </si>
  <si>
    <t>¿ El proyecto plantea en la medida de lo posible, un aprovechamiento de las instalaciones existentes?</t>
  </si>
  <si>
    <t>CONCEPTO: VIABLE</t>
  </si>
  <si>
    <t>¿La solución del proyecto se enmarca en los criterios de priorización del RAS-2000?</t>
  </si>
  <si>
    <t>Nivel de complejidad</t>
  </si>
  <si>
    <t>¿Las soluciones del proyecto se ajustan a tecnologías apropiadas?</t>
  </si>
  <si>
    <t>Habitantes</t>
  </si>
  <si>
    <t>¿La población de diseño fue proyectada correctamente (tasa de crecimiento adoptada, método matemático aplicado)?</t>
  </si>
  <si>
    <t>Tasa de crecimiento</t>
  </si>
  <si>
    <t>%</t>
  </si>
  <si>
    <t>¿La dotación neta se ajusta al nivel de complejidad del proyecto?</t>
  </si>
  <si>
    <t>Años</t>
  </si>
  <si>
    <t>¿Para el diseño de las estructuras se adoptaron los períodos óptimos de diseño?</t>
  </si>
  <si>
    <t>¿Las memorias de cálculo son suficientes y detalladas?</t>
  </si>
  <si>
    <t>¿Los planos de diseño hidráulico de las estructuras contienen la información básica (cotas, dimensiones, detalles, etc.)?</t>
  </si>
  <si>
    <t>¿Los planos estructurales son suficientes y coherentes con las estructuras proyectadas?</t>
  </si>
  <si>
    <t>Dotación Neta</t>
  </si>
  <si>
    <t>Lts/hab-día</t>
  </si>
  <si>
    <t>¿Se anexan estudios de suelos de las estructuras proyectadas?</t>
  </si>
  <si>
    <t>Pérdidas adoptadas</t>
  </si>
  <si>
    <t>¿Se anexan estudios eléctricos de las obras proyectadas?</t>
  </si>
  <si>
    <t>Dotación Bruta</t>
  </si>
  <si>
    <t>¿ Se anexan especificaciones técnicas de construcción de las obras del proyecto?</t>
  </si>
  <si>
    <r>
      <t>Coeficiente k</t>
    </r>
    <r>
      <rPr>
        <vertAlign val="subscript"/>
        <sz val="8"/>
        <rFont val="Arial"/>
        <family val="2"/>
      </rPr>
      <t>1</t>
    </r>
  </si>
  <si>
    <t>Area proyectada</t>
  </si>
  <si>
    <t xml:space="preserve">Ha </t>
  </si>
  <si>
    <t>ASPECTOS TÉCNICOS PROYECTOS DE ACUEDUCTO</t>
  </si>
  <si>
    <r>
      <t>Coeficiente k</t>
    </r>
    <r>
      <rPr>
        <vertAlign val="subscript"/>
        <sz val="8"/>
        <rFont val="Arial"/>
        <family val="2"/>
      </rPr>
      <t>2</t>
    </r>
  </si>
  <si>
    <t>¿Los caudales de diseño fueron calculados correctamente?</t>
  </si>
  <si>
    <t>Q medio</t>
  </si>
  <si>
    <t>Lts/seg</t>
  </si>
  <si>
    <t>¿Los coeficientes de consumo k1, k2 en acueducto fueron adoptados correctamente?</t>
  </si>
  <si>
    <t>QMD</t>
  </si>
  <si>
    <t>¿Las pérdidas técnicas fueron adoptadas correctamente?</t>
  </si>
  <si>
    <t>QMH</t>
  </si>
  <si>
    <t>¿Las velocidades de diseño (máximas y mínimas) se ajustan a los parámetros establecidos?</t>
  </si>
  <si>
    <t>¿Los diámetros en tuberías o redes se ajustan a los parámetros establecidos?</t>
  </si>
  <si>
    <t>¿La presión en las tuberías o redes se encuentran entre los valores mínimos y máximos admisibles?</t>
  </si>
  <si>
    <t>¿Las profundidades de las tuberías son racionales ?</t>
  </si>
  <si>
    <t>¿Si el proyecto incluye sistemas o plantas de tratamiento de agua potable, se realizaron estudios de caracterización?</t>
  </si>
  <si>
    <t>Coef. de retorno</t>
  </si>
  <si>
    <t>¿ Si el proyecto incluye almacenamiento, esta adecuadamente determinado el volumen del mismo?</t>
  </si>
  <si>
    <t>Q infiltración</t>
  </si>
  <si>
    <t>Lts/seg-Ha</t>
  </si>
  <si>
    <t>ASPECTOS TÉCNICOS PROYECTOS DE ALCANTARILLADO</t>
  </si>
  <si>
    <t>Q conexiones erradas</t>
  </si>
  <si>
    <t>¿El coeficiente de retorno en el diseño del alcantarillado fue adoptado correctamente?</t>
  </si>
  <si>
    <t>¿El factor de mayoración para determinar el caudal de diseño del alcantarillado sanitario fue calculado correctamente?</t>
  </si>
  <si>
    <t>PARÁMETROS DE DISEÑO</t>
  </si>
  <si>
    <t>Caudal de diseño</t>
  </si>
  <si>
    <t>ASPECTOS TÉCNICOS PROYECTOS DE SISTEMAS DE TRATAMIENTO DE AGUA POTABLE</t>
  </si>
  <si>
    <t>Versión: 03</t>
  </si>
  <si>
    <r>
      <t xml:space="preserve">NACIÓN </t>
    </r>
    <r>
      <rPr>
        <b/>
        <sz val="8"/>
        <color indexed="10"/>
        <rFont val="Arial"/>
        <family val="2"/>
      </rPr>
      <t>FUENTE XXXXXX</t>
    </r>
  </si>
  <si>
    <t>OBSERVACIONES:</t>
  </si>
  <si>
    <t>¿Se realizó estudio de caracterización de la fuente de captación?</t>
  </si>
  <si>
    <t>¿Se realizó estudio de tratabilidad?</t>
  </si>
  <si>
    <t>¿ Se realizaron los estudios complementarios de la PTAP: Estudio de suelos, diseños estructurales, diseños arquitectónicos, diseños eléctricos?</t>
  </si>
  <si>
    <t>¿Las memorias de cálculo son suficientes y detalladas y los planos permiten la construcción de las obras?</t>
  </si>
  <si>
    <t>¿ Los planos permiten la construcción de las obras: Perfil hidraulico, cortes, plantas, detalles constructivos, localización?</t>
  </si>
  <si>
    <t>¿Si el proyecto beneficia a una población menor a los 30.000 habitantes, la tecnología fue seleccionada con base en el software SELTEC?</t>
  </si>
  <si>
    <t>Mezcla rápida</t>
  </si>
  <si>
    <t>Tiempo de mezcla</t>
  </si>
  <si>
    <t>Gradiente</t>
  </si>
  <si>
    <t>seg</t>
  </si>
  <si>
    <r>
      <t>seg</t>
    </r>
    <r>
      <rPr>
        <vertAlign val="superscript"/>
        <sz val="8"/>
        <rFont val="Arial"/>
        <family val="2"/>
      </rPr>
      <t>-1</t>
    </r>
  </si>
  <si>
    <t>Floculación</t>
  </si>
  <si>
    <t>Tiempo de floculación</t>
  </si>
  <si>
    <t>Zonas de floculación</t>
  </si>
  <si>
    <t>und</t>
  </si>
  <si>
    <t>Gradiente medio</t>
  </si>
  <si>
    <t>Carga superficial</t>
  </si>
  <si>
    <t>m3/m2/día</t>
  </si>
  <si>
    <t>Filtración</t>
  </si>
  <si>
    <t>Tipo de mezclador</t>
  </si>
  <si>
    <t>Tipo de floculador</t>
  </si>
  <si>
    <t>Tipo de sedimentador</t>
  </si>
  <si>
    <t>MAURICIO RIVERA</t>
  </si>
  <si>
    <t xml:space="preserve">Asesor Viceministerio de Agua y Saneamiento </t>
  </si>
  <si>
    <t>MIGUEL ANGEL CASTRO</t>
  </si>
  <si>
    <t>Coordinador Grupo de Evaluación y Viabilización de Proyectos DIE</t>
  </si>
  <si>
    <t>EDILMA NIETO M</t>
  </si>
  <si>
    <t>Coordinador Grupo de Seguimiento de Proyectos DIE</t>
  </si>
  <si>
    <t xml:space="preserve">JHON NAVARRO </t>
  </si>
  <si>
    <t>Consultor Dirección de Gestión Empresarial</t>
  </si>
  <si>
    <t>LUIS ARIEL LOMBANA</t>
  </si>
  <si>
    <t>Funcionario  Dirección de Gestión Empresarial</t>
  </si>
  <si>
    <t>1. Con la suscripción del convenio, se entiende que usted manifiesta que su municipio esta cumpliendo con la Ley 617 de 2000, el Decreto 819 del 2003 y la Ley 1176 de 2007.</t>
  </si>
  <si>
    <t>2. El Beneficiario y el contratista deberán propender y dar cumplimiento a todas las exigencias ambientales necesarias para la ejecución del proyecto.</t>
  </si>
  <si>
    <t>XXXXXX</t>
  </si>
  <si>
    <t>XXXXXXXXXXXXXX</t>
  </si>
  <si>
    <r>
      <t xml:space="preserve">NACION </t>
    </r>
    <r>
      <rPr>
        <b/>
        <sz val="9"/>
        <color indexed="10"/>
        <rFont val="Arial"/>
        <family val="2"/>
      </rPr>
      <t xml:space="preserve">( MENCIONAR FUENTE) </t>
    </r>
  </si>
  <si>
    <t xml:space="preserve">4.1. En los casos de proyectos que contengan Rellenos Sanitarios o Plantas de Tratamiento de Agua Residual, certificado que el uso del suelo donde se desarrollará el proyecto esta acorde con el POT. </t>
  </si>
  <si>
    <t>6. Formato resumen del proyecto debidamente diligenciado y firmado</t>
  </si>
  <si>
    <t xml:space="preserve">7. Metodología General Ajustada del Banco de Programas y Proyectos de Inversión Nacional en medio magnético, total y debidamente diligenciada. </t>
  </si>
  <si>
    <t>8. Ficha EBI total y debidamente diligenciada impresa y firmada por el responsable de su diligenciamiento y del proyecto</t>
  </si>
  <si>
    <t xml:space="preserve">1-. Carta de presentación y solicitud de asignación de recursos para la financiación del proyecto, firmada por el gestor definido en el departamento, precisando valor del proyecto, monto solicitado, detallando las fuentes de financiación  y documentación anexa.  </t>
  </si>
  <si>
    <t>2. Certificados de disponibilidad presupuestal de contrapartidas asignadas por la entidad territorial y otras entidades financiadoras en caso de los proyectos incluidos en el PDA no sera necesario contar con el CDP.</t>
  </si>
  <si>
    <t>19. Certificación del gestor que evidencie que el municipio esta vinculado al PDA y tiene acuerdo del consejo municipal donde autorise la pignoracion de los recursos de la ley  1176 de 2007,en caso de que aun no se cuente con gestor sera el municipio el que debe emitir el respectivo acuerdo.</t>
  </si>
  <si>
    <t>23. Las entidades territoriales y sus entidades adscritas y vinculadas deberán presentar los respectivos paz y salvos de los pagos por servicios públicos domiciliarios y alumbrado público .  Dichos paz y salvos o certificaciones deberan tener una vigencia minima de un 1 mes en el momento de presentar dicha solicitud o en su defecto copia de los acuedos de pagos (ley 1066 de 2006)</t>
  </si>
  <si>
    <t>5. Certificación de la inscripción del proyecto en el Banco de Proyecto de Inversión del Muncipio y departamento. (SSEPI)</t>
  </si>
  <si>
    <t>10.3 Lista y descripción detallada de las especificaciones técnicas de construcción de todos y cada uno de los items o conceptos de obra civil incluidos en el presupuesto general del proyecto.</t>
  </si>
  <si>
    <t>10.1 Analisis de precios unitarios de todos y cada uno de los items o conceptos de obra incluidos en el presupuesto general de las obras, de acuerdo con los modelos del MAVDT.</t>
  </si>
  <si>
    <t xml:space="preserve">COMPLETO:       </t>
  </si>
  <si>
    <t>9.1 Memorias de cálculo de todos y cada uno de los procesos o unidades hidraulicas componentes del proyecto indicando criterios y parametros de diseño.  Estas memorias deben estar debidamente suscritas por el ingeniero que diseño el proyecto y con indicaciones de su matricula profesional.</t>
  </si>
  <si>
    <t>FORMATO REQUERIDO PARA LA PRESENTACION Y EVALUACION DE PROYECTOS</t>
  </si>
  <si>
    <t>NIT. 800.100.553-2</t>
  </si>
  <si>
    <t>AGUAS DEL HUILA S.A  E.S.P</t>
  </si>
  <si>
    <t>CÓDIGO:   API-F-1389</t>
  </si>
  <si>
    <t>9. Estudios y Diseños de los componentes del proyecto que cumplan con el Reglamento Técnico del Sector  - RAS en medio fisico y magnetico.</t>
  </si>
  <si>
    <t>ASPECTOS TÉCNICOS PROYECTOS DE ASEO (RELLENOS SANITARIOS)</t>
  </si>
  <si>
    <t xml:space="preserve">De diseño Aseo: </t>
  </si>
  <si>
    <t>PPC</t>
  </si>
  <si>
    <t>Kg/hab/día</t>
  </si>
  <si>
    <t>¿Se determinaron las caracteristicas y los volumenes de los residuos existentes y proyectados?</t>
  </si>
  <si>
    <t>Período de diseño</t>
  </si>
  <si>
    <t>¿Se desarrollaron los estudios previos requeridos de acuerdo al RAS, Titulo F?</t>
  </si>
  <si>
    <t>Pobl. Proyectada</t>
  </si>
  <si>
    <t>¿Se seleccinó el metodo de disposición final de residuos?</t>
  </si>
  <si>
    <t>Altura del relleno sanitario</t>
  </si>
  <si>
    <t>Metros</t>
  </si>
  <si>
    <t>¿Se aplicó un modelo matematico para conocer la generación de lixiviados?</t>
  </si>
  <si>
    <t>Vida util del relleno sanitario</t>
  </si>
  <si>
    <t>¿Se diseño la trama vial?</t>
  </si>
  <si>
    <t>Voumen Total del almacenamiento de los residuos</t>
  </si>
  <si>
    <t>Metro Cúbico</t>
  </si>
  <si>
    <t>¿El relleno sanitario contempla un sistema de impermeabilización?</t>
  </si>
  <si>
    <t xml:space="preserve">Densidad de residuos sólidos </t>
  </si>
  <si>
    <t>Kg/Metro3</t>
  </si>
  <si>
    <t>¿Se diseñaron los sistemas de drenaje para las aguas de escorrentia?</t>
  </si>
  <si>
    <t>¿Se diseñaron sistemas de drenaje y tratamiento de lixiviados?</t>
  </si>
  <si>
    <t>¿Se diseñaron sistemas de drenaje para gases?</t>
  </si>
  <si>
    <t>¿Se determina la estabilidad del relleno sanitario?</t>
  </si>
  <si>
    <t>¿Se contempla el diseño de las obras complementarias?</t>
  </si>
  <si>
    <t>¿Se contempla el cierre y uso final del sitio ?</t>
  </si>
  <si>
    <t>¿Se establece un programa de control ambiental?</t>
  </si>
  <si>
    <t>¿Se establece la instrumentación?</t>
  </si>
  <si>
    <t>ASPECTOS TÉCNICOS PROYECTOS DE ASEO (APROVECHAMIENTO DE RESIDUOS SOLIDOS)</t>
  </si>
  <si>
    <t>¿Se presenta un estudio de viabilidad economica y financiera del proyecto ?</t>
  </si>
  <si>
    <t>¿Se garantiza una sostenibilidad en el tiempo de las obras a construir  ?</t>
  </si>
  <si>
    <t>¿Se presentan  documentos que soporten un estudio de mercado y sus posibles clientes?</t>
  </si>
  <si>
    <t>ASPECTOS TÉCNICOS PROYECTOS DE ASEO (ADQUISICION DE EQUIPOS RELACIONADOS CON ASEO)</t>
  </si>
  <si>
    <t>¿Se presentan las especificaciones técnicas de los equipos que se van a adquirir?</t>
  </si>
  <si>
    <t>¿Se presentan cotizaciones de las adquisiciones?</t>
  </si>
  <si>
    <t>9.2 Nombre y matricula profesional del Ingeniero o nombre de firma consultora y número y fecha del respectivo contrato de consultoria, que ejercen la interventoria al diseño del proyecto y su respectiva aprobación.</t>
  </si>
  <si>
    <t xml:space="preserve">9.3 Diseños Hidraulicos, estructurales, de suelos, electricos, mecanicos, arquitectonicos y otros, de acuerdo con a la naturaleza del proyecto y con el tipo de intervención. </t>
  </si>
  <si>
    <t xml:space="preserve">9.4 Planos construcción de las obras civiles y planos de detalles, impresos en escala adecuada y firmados por el proyectista y por el interventor. En casos que los planos no esten </t>
  </si>
  <si>
    <t>10.2 Lista de equipos, materiales y elementos a adquirir para el proyecto y valor unitario de cada uno.</t>
  </si>
  <si>
    <t>10.4 Lista y descripción detallada de las especificaciones técnicas para la adquisición de los equipos, materiales y elementos requeridos para el proyecto.</t>
  </si>
  <si>
    <t xml:space="preserve">12. Si el proyecto incluye la Planta de Tratamiento de Agua Potable para una población menor a 30.000 habitantes, incluir los resultados del análisis de la alternativa seleccionada utilizando el software SELTEC, en medio magnetico y fisico. </t>
  </si>
  <si>
    <t>13. Licencia ambiental (en los casos que aplique de acuerdo a lo dispuesto en el Decreto 1220 de 2005), aval ambiental del proyecto, concesión de aguas o permiso de vertimientos expedida por la autoridad ambiental competente.</t>
  </si>
  <si>
    <t>14. Copia del acto administrativo por el cual se otorga la concesión de aguas expedido por la respectiva AAC o copia de que esta en tramite</t>
  </si>
  <si>
    <t xml:space="preserve">15. Para el caso de proyectos de alcantarillado o sistemas de tratamiento de aguas residuales, debe incluir el permiso de vertimientos expedido por la AAC </t>
  </si>
  <si>
    <t>15.1 Copia del acto administrativo expedido por la Autoridad Ambiental Competente aprobando el PSMV, anexando copia de dicho Plan donde se compruebe que el proyecto presentado hace parte de dicho Plan y esta debidamente sustentado.</t>
  </si>
  <si>
    <t xml:space="preserve">15.2 Certificación de la AAC de la jurisdicción donde conste que la Empresa Prestadora del Servicio de Alcantarillado presentó el PSMV y que esta siendo evaluado </t>
  </si>
  <si>
    <t>16. Copia del acto administrativo por el cual se adopta el PGIRS por parte del municipio.</t>
  </si>
  <si>
    <t>16.1 Copia del PGIRS donde se compruebe que el proyecto presentado hace parte de la alternativa seleccionada y se encuentra debidamente sustentado de acuerdo con la Resolución 1045 de 2003 numerales 10.2, 10.3, 11, 11.1, 11.2 y 11.3</t>
  </si>
  <si>
    <t>17. Formato diligenciado con la información de la entidad encargada de la administración, operación y mantenimiento de los servicios públicos domiciliarios de acueducto, alcantarillado y aseo.</t>
  </si>
  <si>
    <t>18. Ficha FSE-01 inicial total y debidamente diligenciada</t>
  </si>
  <si>
    <t>20. Certificación suscrita por el Alcalde o Gobernador, con el aval del secretario de Hacienda o quien haga sus veces, en la que se de constancia  que la entidad ha cumplido con la normatividad establecida por la Ley 617 de 2000.</t>
  </si>
  <si>
    <t xml:space="preserve">24, Que el municipio esta dento del Plan Departamental de Agua y Saneamiento. </t>
  </si>
  <si>
    <t>NOMBRE  DEL REVISOR:</t>
  </si>
  <si>
    <t xml:space="preserve">FECHA TERMINÓ REVISIÓN: </t>
  </si>
  <si>
    <t>Tasa de filtración</t>
  </si>
  <si>
    <t>Lecho filtrante</t>
  </si>
  <si>
    <t>Tipo de filtración</t>
  </si>
  <si>
    <t>Número de filtros</t>
  </si>
  <si>
    <t>Desinfección</t>
  </si>
  <si>
    <t>Tipo de desinfectante</t>
  </si>
  <si>
    <t>Tiempo de contacto</t>
  </si>
  <si>
    <t>min</t>
  </si>
  <si>
    <t>Número de Froude</t>
  </si>
  <si>
    <t>Velocidad de lavado</t>
  </si>
  <si>
    <t>m/min</t>
  </si>
  <si>
    <t xml:space="preserve">Dosificación </t>
  </si>
  <si>
    <t>Químico empleado</t>
  </si>
  <si>
    <t>Dosis</t>
  </si>
  <si>
    <t xml:space="preserve">Dosis </t>
  </si>
  <si>
    <t>Dotación bruta</t>
  </si>
  <si>
    <t>¿El proyecto incluye edificio de operación?</t>
  </si>
  <si>
    <t>¿El proyecto incluye caseta de desinfección?</t>
  </si>
  <si>
    <t>¿Las profundidades de las tuberías, colectores o estructuras son racionales ?</t>
  </si>
  <si>
    <t>ASPECTOS DE CANTIDADES Y PRECIOS</t>
  </si>
  <si>
    <t>¿Las cantidades de obra son consistentes con los diseños técnicos de los diferentes componentes?</t>
  </si>
  <si>
    <t>¿Los precios unitarios del proyecto se ajustan a precios de mercado?</t>
  </si>
  <si>
    <t>¿Los costos por fuera de precios de mercado se encuentran debidamente justificados?</t>
  </si>
  <si>
    <t xml:space="preserve">OBSERVACIONES: </t>
  </si>
  <si>
    <t>DEPARTAMENTO</t>
  </si>
  <si>
    <t>ND</t>
  </si>
  <si>
    <t>INDICADORES DEL PROYECTO</t>
  </si>
  <si>
    <t>¿El indicador Costo/Habitante del proyecto es razonable con base a parámetros del sector?</t>
  </si>
  <si>
    <t>Costo per cápita</t>
  </si>
  <si>
    <t>$/Hab</t>
  </si>
  <si>
    <t>¿Si algunos de los indicadores antes calculados no es razonable, se encuentra debidamente justificada su causa?</t>
  </si>
  <si>
    <t>Justificación del mayor costo del componente evaluado:</t>
  </si>
  <si>
    <t>ASPECTOS A EVALUAR SOBRE GESTIÓN INSTITUCIONAL</t>
  </si>
  <si>
    <t>1.- Para entidades que prestan el servicio directamente, haber dado cumplimiento al proceso de transformación empresarial de la entidad prestadora del servicio (Artículo 6º de la Ley 142 de 1994).</t>
  </si>
  <si>
    <t>Cobertura micromedición (%)</t>
  </si>
  <si>
    <t xml:space="preserve">  - Para organizaciones autorizadas  haber dado cumplimiento a lo establecido en el  decreto 421</t>
  </si>
  <si>
    <t>Eficiencia micromedición (%)</t>
  </si>
  <si>
    <t xml:space="preserve">  - Para E.S.P haber dado cumplimiento al articulo 18 de la ley 142                </t>
  </si>
  <si>
    <t>Índice de agua no contabilizada (%)</t>
  </si>
  <si>
    <t xml:space="preserve">2. Haber implantado el estudio de costos y tarifas de acuerdo con la regulación vigente. (Resolución 287 de 2004 expedida por la CRA) </t>
  </si>
  <si>
    <t>Margen de operación (%)</t>
  </si>
  <si>
    <t>3. Haber implantado el Plan Único de Cuentas vigente para Entes Prestadores de Servicios Públicos Domiciliarios establecido por la Ley 142 de 1994 y reglamentado por la Superintendencia de Servicios Públicos -SSPD.</t>
  </si>
  <si>
    <t xml:space="preserve">4. Haber elaborado e implantado los manuales de funciones y procedimientos de la entidad prestadora. </t>
  </si>
  <si>
    <t>Eficiencia laboral ($/m3)</t>
  </si>
  <si>
    <t>5. Haber implantado un mecanismo de registro, trámite y respuesta de las peticiones quejas y recursos de los usuarios, conforme a los plazos y procedimientos señalados en los Artículos  152 a 159 de la Ley 142 de 1994.</t>
  </si>
  <si>
    <t>6. Haber elaborado  e implantado el censo de usuarios y catastro de redes . Resolución 151 de 2001 expedida por la Comisión de Agua Potable y Saneamiento Básico</t>
  </si>
  <si>
    <t xml:space="preserve">7. Disponer de un instrumento de macromedición, por lo menos a la salida de la planta de tratamiento, o en las tuberías de entrega de pozos profundos. </t>
  </si>
  <si>
    <t>8. Contar con la  concesión de agua y los permisos ambientales de que trata el Artículo 25 de la Ley 142 de 1994.</t>
  </si>
  <si>
    <t>9. Emitir facturas para el cobro del servicio acorde con lo establecido en el articulo 147 de la ley 142 de 1994.</t>
  </si>
  <si>
    <t>10. Haber implantado el Contrato de Condiciones Uniformes.</t>
  </si>
  <si>
    <t>22. Certificación del Gerente de la empresa prestadora de los servicios de acueducto,  alcantarillado y/o aseo en la localidad, donde conste que ha recibido los recursos del SGP para cubrir el valor de los subsidios otorgados por el Concejo Municipal y que se cumple con el equilibrio entre subsidios y contribuciones en los servcios, en cumplimiento del Decreto 1013 de 2005.</t>
  </si>
  <si>
    <t xml:space="preserve">11. Certificacion de propiedad de los terrenos o de autorización de servidumbres (Certificado de libertad y tradicion del terreno a nombre del municipio o de la ESP. En caso de servidumbre se requiere que este incluida en las anotaciones del certificado de libertad y tradicion). </t>
  </si>
  <si>
    <t>10. Presupuesto general de las obras, ordenado por componentes con sus respectivos capitulos, detallando y enumenrando todos los items o conceptos de obra, unidades de medida y cantidades. En lo posible, se deberán separar los suministros de bienes y servicios respecto a las obras civiles.</t>
  </si>
  <si>
    <t xml:space="preserve">11. La empresa prestadora deberá haber cumplido con el registro ante la Superintendencia de Servicios y la Comisión de Regulación de Agua Potable. </t>
  </si>
  <si>
    <t>12 ¿La entidad se encuentra vinculada a los programas de apoyo del MAVDT?</t>
  </si>
  <si>
    <t>13. Si la anterior respuesta fue positiva señale a cual de los siguientes programas esta vinculada:</t>
  </si>
  <si>
    <t xml:space="preserve">Modernización Empresarial    </t>
  </si>
  <si>
    <t xml:space="preserve">Microempresas Comunitarias               </t>
  </si>
  <si>
    <t>Cultura Empresarial</t>
  </si>
  <si>
    <t>Nota: El evaluador verificara el cumplimiento de las anteriores exigencias, aquellas que no se cumplan implicará el condicionamiento y/o la inclusión en el Plan de inversiones del proyecto con el objeto de satisfacer las mismas. Así mismo las Entidades podrán adelantar acciones para desarrollar la gestión que permita llegar al cumplimiento del requerimiento legal respectivo, para ello podrá contar con la asistencia de los programas institucionales adelantados por el MAVDT</t>
  </si>
  <si>
    <t>NUEVA POBLACIÓN CONECTADA</t>
  </si>
  <si>
    <t xml:space="preserve">Espacio para otros criterios de acuerdo a los </t>
  </si>
  <si>
    <t>componentes definidos en el proyecto de acueducto</t>
  </si>
  <si>
    <t>Dotación neta</t>
  </si>
  <si>
    <t>Q comercial</t>
  </si>
  <si>
    <t>Q industrial</t>
  </si>
  <si>
    <t>Q institucional</t>
  </si>
  <si>
    <t xml:space="preserve">ALCANTARILLADO SANITARIO </t>
  </si>
  <si>
    <t>ALCANTARILLADO PLUVIAL</t>
  </si>
  <si>
    <t>Coeficiente escorrentia</t>
  </si>
  <si>
    <t>Vias pavimentadas</t>
  </si>
  <si>
    <t>Equipamiento comunal</t>
  </si>
  <si>
    <t>Zona verde parques</t>
  </si>
  <si>
    <t>Techos</t>
  </si>
  <si>
    <t>ALCANTARILLADO SANITARIO</t>
  </si>
  <si>
    <t>¿El coeficiente de escorrentia en el diseño del alcantarillado fue adoptado correctamente?</t>
  </si>
  <si>
    <t>¿El periodo de retorno en el diseño del alcantarillado fue adoptado correctamente?</t>
  </si>
  <si>
    <t>¿El número de Froude (Fr) se encuentra dentro de los parámetros admisibles (Fr &lt; 0,9 ó Fr &gt; 1,1)?</t>
  </si>
  <si>
    <t>Curvas IDF</t>
  </si>
  <si>
    <t>3. EVALUACIÓN ECONÓMICA</t>
  </si>
  <si>
    <t>ITEM</t>
  </si>
  <si>
    <t>Relacione el precio unitario de los 5 items mas representativos del proyecto:</t>
  </si>
  <si>
    <t>¿Si el proyecto beneficia a una población mayor a 500.000 habitantes o cuyo costo excede los US$ 2 millones, se realizó una evaluación socioeconómica de proyectos de acueducto y alcantarillado de acuerdo a la Guía RAS 004?</t>
  </si>
  <si>
    <t>¿Si el anterior indicador no es razonable, se encuentra debidamente justificada su causa (En la casilla de observaciones describa la justificación)?</t>
  </si>
  <si>
    <t>A continuación cálcule el parametro de costo percapita para cada componente del proyecto</t>
  </si>
  <si>
    <t>COSTO DEL COMPONENTE</t>
  </si>
  <si>
    <t xml:space="preserve">PRECIO </t>
  </si>
  <si>
    <t>Rendimiento de personal (Pers/suscriptor)</t>
  </si>
  <si>
    <t>INDICADORES INSTITUCIONALES</t>
  </si>
  <si>
    <t>UNIDAD</t>
  </si>
  <si>
    <t>CANTIDAD</t>
  </si>
  <si>
    <t>Aducción</t>
  </si>
  <si>
    <t>Desarenador</t>
  </si>
  <si>
    <t>Tanque de almacenamiento</t>
  </si>
  <si>
    <t>Captación</t>
  </si>
  <si>
    <t>Linea de conducción</t>
  </si>
  <si>
    <t>Planta de tratamiento de agua potable</t>
  </si>
  <si>
    <t>Redes de alcantarillado</t>
  </si>
  <si>
    <t xml:space="preserve">Redes de acueducto  </t>
  </si>
  <si>
    <t>Cobertura alcantarillado (Conex. Domiciliarias)</t>
  </si>
  <si>
    <t>Cobertura acueducto  (Conex. Domiciliarias)</t>
  </si>
  <si>
    <t>Planta de tratamiento de aguas residuales</t>
  </si>
  <si>
    <t>INDICADOR DEL PROYECTO (COSTO PER CAPITA)</t>
  </si>
  <si>
    <t>COSTO POR UNIDAD</t>
  </si>
  <si>
    <t>LPS</t>
  </si>
  <si>
    <t>ML</t>
  </si>
  <si>
    <t>M3</t>
  </si>
  <si>
    <t>PARAMETRO DE REFERENCIA (S/Guía 2300.EV.04.03)</t>
  </si>
  <si>
    <t>PARAMETROS DE DISEÑO</t>
  </si>
  <si>
    <t xml:space="preserve">PARÁMETROS GENERALES </t>
  </si>
  <si>
    <t>1. FORMULACIÓN DEL PROYECTO</t>
  </si>
  <si>
    <t>2. EVALUACIÓN TÉCNICA</t>
  </si>
  <si>
    <t>¿Con base en la anterior verificación es necesario adelantar acciones institucionales para mejorar la Gestión de la Empresa prestadora del servicio?</t>
  </si>
  <si>
    <t>Si la respuesta anterior es positiva describa a continuación las acciones institucionales que se deben adelantar para mejorar la gestión empresarial</t>
  </si>
  <si>
    <t>Breve descripción de las acciones necesarias para mejorar la Gestión Institucional:</t>
  </si>
  <si>
    <t>Costo de las acciones:</t>
  </si>
  <si>
    <t>Fuente de Financiación</t>
  </si>
  <si>
    <t>NACIÓN</t>
  </si>
  <si>
    <t>ENTIDAD</t>
  </si>
  <si>
    <t>Una vez revisados los aspectos relacionados con la Gestión Institucional se revisaran los siguientes indicadores:</t>
  </si>
  <si>
    <t>ANÁLISIS DE INDICADORES  PARA EMITIR CONCEPTO</t>
  </si>
  <si>
    <t>Valor de los indicadores</t>
  </si>
  <si>
    <t>¿ La Eficiencia en el recaudo es mayor al 70%?</t>
  </si>
  <si>
    <t>Eficiencia de recaudo (%)</t>
  </si>
  <si>
    <t>¿El coeficiente de cubrimiento de costos es mayor al 100%?</t>
  </si>
  <si>
    <t>Coeficiente operacional (%)</t>
  </si>
  <si>
    <t xml:space="preserve">CONCEPTO: VIABLE </t>
  </si>
  <si>
    <t>NIVEL DE GESTION INSTITUCIONAL</t>
  </si>
  <si>
    <t>EVALUACIÓN FINANCIERA DEL PROYECTO</t>
  </si>
  <si>
    <t>¿El proyecto tiene garantizadas las diferentes fuentes de financiación?</t>
  </si>
  <si>
    <t>¿El proyecto garantiza recursos de contrapartida (disponibilidades, actas de bienes y servicios, créditos, otros)?</t>
  </si>
  <si>
    <t>¿El Municipio compromete como contrapartida la capacidad máxima residual disponible con recursos de Ley 715 de 2001?</t>
  </si>
  <si>
    <t>¿El plan financiero es coherente en sus usos y fuentes según componentes elegibles?</t>
  </si>
  <si>
    <t xml:space="preserve">¿El plan financiero para la ejecución del proyecto incluye todos los componentes a construir con su respectiva fuente de financiación </t>
  </si>
  <si>
    <t>¿ Existe coherencia entre el plan financiero y el cronograma propuesto por la entidad territorial para la ejecución de todas las actividades necesarias para la ejecución del proyecto?</t>
  </si>
  <si>
    <t>EVALUACIÓN AMBIENTAL</t>
  </si>
  <si>
    <t>¿El proyecto requiere licencia ambiental?</t>
  </si>
  <si>
    <t>¿ En el caso que el proyecto requiera licencia ambiental, las obligaciones económicas impuestas por la licencia ambiental se encuentran presupuestadas por parte de la entidad ejecutora o beneficiaria de la licencia ambiental?</t>
  </si>
  <si>
    <t>¿ El proyecto viene acompañado de la concesión de aguas, cuando se trata de captación y de permiso de vertimiento específicamente relacionado con el proyecto?</t>
  </si>
  <si>
    <t>¿Si el proyecto requiere licencia , se ha incluido al menos el 1% del valor de las obras para preservación y conservación de cuencas (Art. 43 Ley 99 de 1993)?</t>
  </si>
  <si>
    <t>¿El Plan de Manejo se encuentra correctamente valorado e incluido en el presupuesto del proyecto?</t>
  </si>
  <si>
    <t>CATEGORIA DE PROYECTO</t>
  </si>
  <si>
    <t>EVALUACIÓN SOCIAL</t>
  </si>
  <si>
    <t>¿· El proyecto esté dirigido a beneficiar preferiblemente a la población de los estratos más bajos de la localidad?</t>
  </si>
  <si>
    <t xml:space="preserve">¿ Si por efecto de la construcción del proyecto, es necesario reubicar algún sector de la población?
</t>
  </si>
  <si>
    <t>¿ El proyecto contempla un plan de traslado de la misma y cuenta con los recursos para tal efecto y el tiempo para realizar esta actividad interfiere o no en el desarrollo de las obras y si dicha reubicación cuenta con el consentimiento de la comunidad afectada?.</t>
  </si>
  <si>
    <t>¿ Con la construcción del proyecto se afectan zonas de patrimonio histórico-cultural formalmente establecidas?</t>
  </si>
  <si>
    <t>¿ Si el proyecto se encuentra localizado en comunidades negras o indígenas se cuenta con el aval de dichas comunidades?</t>
  </si>
  <si>
    <t>¿ Si para la construcción de las obras se requiere adquisición de terrenos y/o derechos de servidumbre, se cuenta con la evidencia legal de la propiedad del predio y/o los permisos de utilización de parte de los propietarios?</t>
  </si>
  <si>
    <t>¿ Cuando se trate de elementos estructurales del servicio, el  curador o en su defecto el jefe de planeación municipal certifica que la localización del predio se ajusta a lo establecido en el POT, PBOT, EOT?</t>
  </si>
  <si>
    <t>OBSERVACIONES GENERALES:</t>
  </si>
  <si>
    <t xml:space="preserve">RESPONSABLE: </t>
  </si>
  <si>
    <t xml:space="preserve">FECHA EXPEDICIÓN CONCEPTO: </t>
  </si>
  <si>
    <t xml:space="preserve">Vo. Bo. </t>
  </si>
  <si>
    <t>VERIFICACIÓN PARAMETROS DEL RAS 2000</t>
  </si>
  <si>
    <r>
      <t xml:space="preserve">Código: </t>
    </r>
    <r>
      <rPr>
        <sz val="10"/>
        <rFont val="Arial"/>
        <family val="2"/>
      </rPr>
      <t>2300.EV.103.07</t>
    </r>
  </si>
  <si>
    <t>N°</t>
  </si>
  <si>
    <t>PARÁMETRO/CRITERIO/CARACTERISTICA</t>
  </si>
  <si>
    <t xml:space="preserve"> NIVEL DE COMPLEJIDAD</t>
  </si>
  <si>
    <t>Valor Proyecto</t>
  </si>
  <si>
    <t>CUMPLE (SI/NO)</t>
  </si>
  <si>
    <t>Referencia RAS 2000</t>
  </si>
  <si>
    <t>Bajo</t>
  </si>
  <si>
    <t>Medio</t>
  </si>
  <si>
    <t>M-Alto</t>
  </si>
  <si>
    <t>Alto</t>
  </si>
  <si>
    <t>SI/NO</t>
  </si>
  <si>
    <t xml:space="preserve"> GENERALES</t>
  </si>
  <si>
    <t xml:space="preserve"> Nivel de complejidad asignado en el proyecto</t>
  </si>
  <si>
    <t>Med-Alto</t>
  </si>
  <si>
    <t xml:space="preserve"> Capacidad económica</t>
  </si>
  <si>
    <t>Baja</t>
  </si>
  <si>
    <t>Media</t>
  </si>
  <si>
    <t>Alta</t>
  </si>
  <si>
    <t xml:space="preserve"> Población beneficiada con el Proyecto</t>
  </si>
  <si>
    <t>B.2.1</t>
  </si>
  <si>
    <t xml:space="preserve"> ACUEDUCTO - GENERALES</t>
  </si>
  <si>
    <t xml:space="preserve"> Método de cálculo de la Población Nota (1) </t>
  </si>
  <si>
    <t xml:space="preserve"> 1, 2, o 3</t>
  </si>
  <si>
    <t xml:space="preserve"> 2,3,4 o 5</t>
  </si>
  <si>
    <t>Tabla B.2.1</t>
  </si>
  <si>
    <t xml:space="preserve"> Ajuste por población flotante</t>
  </si>
  <si>
    <t>sí</t>
  </si>
  <si>
    <t>B.2.2.5</t>
  </si>
  <si>
    <t>2.3.</t>
  </si>
  <si>
    <t xml:space="preserve"> Dotación neta (l/h-d)</t>
  </si>
  <si>
    <t>100-150</t>
  </si>
  <si>
    <t>120-175</t>
  </si>
  <si>
    <t xml:space="preserve"> Tabla B.2.2</t>
  </si>
  <si>
    <t>2.4.</t>
  </si>
  <si>
    <t xml:space="preserve"> Correcciones máximas a dotación neta (%)</t>
  </si>
  <si>
    <t xml:space="preserve"> hasta 20</t>
  </si>
  <si>
    <t>&gt;20</t>
  </si>
  <si>
    <t>B.2.4.4</t>
  </si>
  <si>
    <t>2.5.</t>
  </si>
  <si>
    <t xml:space="preserve"> Variaciones a dotación neta por clima cálido (%)</t>
  </si>
  <si>
    <t xml:space="preserve"> + 15</t>
  </si>
  <si>
    <t>+ 15</t>
  </si>
  <si>
    <t xml:space="preserve"> +20</t>
  </si>
  <si>
    <t>Tabla B.2.3</t>
  </si>
  <si>
    <t>2.6.</t>
  </si>
  <si>
    <t xml:space="preserve"> Variaciones a dotación neta por clima templado (%)</t>
  </si>
  <si>
    <t xml:space="preserve"> + 10</t>
  </si>
  <si>
    <t>+ 10</t>
  </si>
  <si>
    <t xml:space="preserve"> +15</t>
  </si>
  <si>
    <t>2.7.</t>
  </si>
  <si>
    <t xml:space="preserve"> Variaciones a dotación neta por clima frío (%)</t>
  </si>
  <si>
    <t>0</t>
  </si>
  <si>
    <t>2.8.</t>
  </si>
  <si>
    <t xml:space="preserve"> Pérdidas en aducción (% de Qmd)</t>
  </si>
  <si>
    <t xml:space="preserve"> &lt; 5</t>
  </si>
  <si>
    <t>B.2.5.1</t>
  </si>
  <si>
    <t>2.9.</t>
  </si>
  <si>
    <t xml:space="preserve"> Consumo en Planta Potabilizadora (% de Qmd)</t>
  </si>
  <si>
    <t>3 a 5</t>
  </si>
  <si>
    <t xml:space="preserve">3 a 5 </t>
  </si>
  <si>
    <t>B.2.5.2</t>
  </si>
  <si>
    <t>2.10.</t>
  </si>
  <si>
    <t xml:space="preserve"> Pérdidas en conducción de agua tratada (% de Qmd)</t>
  </si>
  <si>
    <t>B.2.5.3</t>
  </si>
  <si>
    <t>2.11.</t>
  </si>
  <si>
    <t xml:space="preserve"> Total pérdidas técnicas admisibles (% de Qmd)</t>
  </si>
  <si>
    <t>Tabla B.2.4</t>
  </si>
  <si>
    <t>2.12.</t>
  </si>
  <si>
    <t xml:space="preserve"> Dotación bruta</t>
  </si>
  <si>
    <t>B.2.6</t>
  </si>
  <si>
    <t>2.13.</t>
  </si>
  <si>
    <t xml:space="preserve"> Demanda</t>
  </si>
  <si>
    <t>B.2.7</t>
  </si>
  <si>
    <t>2.14.</t>
  </si>
  <si>
    <t xml:space="preserve"> Coeficiente de consumo máx diario (k1)</t>
  </si>
  <si>
    <t>1.30</t>
  </si>
  <si>
    <t>1.20</t>
  </si>
  <si>
    <t>Tabla B.2.5.</t>
  </si>
  <si>
    <t>2.15.</t>
  </si>
  <si>
    <t xml:space="preserve"> Coeficiente de consumo máx horario (k2) -Red Matriz</t>
  </si>
  <si>
    <t>1.40</t>
  </si>
  <si>
    <t>Tabla B.2.6.</t>
  </si>
  <si>
    <t>2.16.</t>
  </si>
  <si>
    <t xml:space="preserve"> Coeficiente de consumo máx horario (k2) -Red Secund</t>
  </si>
  <si>
    <t>1.50</t>
  </si>
  <si>
    <t>1.45</t>
  </si>
  <si>
    <t>2.17.</t>
  </si>
  <si>
    <t xml:space="preserve"> Coeficiente de consumo máx horario (k2) -Red Menor</t>
  </si>
  <si>
    <t>1.60</t>
  </si>
  <si>
    <t>2.18.</t>
  </si>
  <si>
    <t xml:space="preserve"> Presentación curva de demanda </t>
  </si>
  <si>
    <t xml:space="preserve"> Referenc</t>
  </si>
  <si>
    <t>Propia</t>
  </si>
  <si>
    <t>B.2.7.7</t>
  </si>
  <si>
    <t>2.19.</t>
  </si>
  <si>
    <t xml:space="preserve"> Número y capacidad  de cada hidrante (lps)</t>
  </si>
  <si>
    <t>1 (15)</t>
  </si>
  <si>
    <t>3 (15)</t>
  </si>
  <si>
    <t>4 (15)</t>
  </si>
  <si>
    <t>B.2.8.2</t>
  </si>
  <si>
    <t xml:space="preserve"> CLASIFICACION CALIDAD AGUA FUENTES</t>
  </si>
  <si>
    <t>Aceptable</t>
  </si>
  <si>
    <t>Regular</t>
  </si>
  <si>
    <t>Deficiente</t>
  </si>
  <si>
    <t>Muy defic</t>
  </si>
  <si>
    <r>
      <t xml:space="preserve"> DBO</t>
    </r>
    <r>
      <rPr>
        <vertAlign val="subscript"/>
        <sz val="8"/>
        <rFont val="Arial"/>
        <family val="2"/>
      </rPr>
      <t xml:space="preserve">5 </t>
    </r>
    <r>
      <rPr>
        <sz val="8"/>
        <rFont val="Arial"/>
        <family val="2"/>
      </rPr>
      <t xml:space="preserve"> Promedio mensual (mg/L)</t>
    </r>
  </si>
  <si>
    <r>
      <t>&lt;</t>
    </r>
    <r>
      <rPr>
        <sz val="8"/>
        <rFont val="Arial"/>
        <family val="2"/>
      </rPr>
      <t>1.5</t>
    </r>
  </si>
  <si>
    <t>1.5 a 2.5</t>
  </si>
  <si>
    <t>2.5 a 4</t>
  </si>
  <si>
    <t>&gt;4</t>
  </si>
  <si>
    <t>Tabla B.3.2</t>
  </si>
  <si>
    <r>
      <t xml:space="preserve"> DBO</t>
    </r>
    <r>
      <rPr>
        <vertAlign val="subscript"/>
        <sz val="8"/>
        <rFont val="Arial"/>
        <family val="2"/>
      </rPr>
      <t xml:space="preserve">5 </t>
    </r>
    <r>
      <rPr>
        <sz val="8"/>
        <rFont val="Arial"/>
        <family val="2"/>
      </rPr>
      <t xml:space="preserve"> Máximo diario (mg/L)</t>
    </r>
  </si>
  <si>
    <t>1 a 3</t>
  </si>
  <si>
    <t>3 a 4</t>
  </si>
  <si>
    <t>4 a 6</t>
  </si>
  <si>
    <t>&gt;6</t>
  </si>
  <si>
    <t>3.3.</t>
  </si>
  <si>
    <t xml:space="preserve"> Coliformes totales, promedio mensual  (NMP/1.000 mL) </t>
  </si>
  <si>
    <t>0 a 50</t>
  </si>
  <si>
    <t>51 a 500</t>
  </si>
  <si>
    <t>501 a 5000</t>
  </si>
  <si>
    <t>&gt; 5000</t>
  </si>
  <si>
    <t>3.4.</t>
  </si>
  <si>
    <t xml:space="preserve"> O D (mg/L)</t>
  </si>
  <si>
    <t>&gt;= 4</t>
  </si>
  <si>
    <t>&lt; 4</t>
  </si>
  <si>
    <t>3.5.</t>
  </si>
  <si>
    <t xml:space="preserve"> pH promedio</t>
  </si>
  <si>
    <t>6.0 a 8.5</t>
  </si>
  <si>
    <t>5.0 a 9.0</t>
  </si>
  <si>
    <t>3.8 a 10.5</t>
  </si>
  <si>
    <t>3.6.</t>
  </si>
  <si>
    <t xml:space="preserve"> Turbiedad (UNT)</t>
  </si>
  <si>
    <t>&lt; 2</t>
  </si>
  <si>
    <t>2 a 40</t>
  </si>
  <si>
    <t>40 a 150</t>
  </si>
  <si>
    <r>
      <t>&gt;</t>
    </r>
    <r>
      <rPr>
        <sz val="8"/>
        <rFont val="Arial"/>
        <family val="2"/>
      </rPr>
      <t xml:space="preserve"> 150</t>
    </r>
  </si>
  <si>
    <t>3.7.</t>
  </si>
  <si>
    <t xml:space="preserve"> Color verdadero (UPC)</t>
  </si>
  <si>
    <t>&lt; 10</t>
  </si>
  <si>
    <t>10 a 20</t>
  </si>
  <si>
    <t>20 a 40</t>
  </si>
  <si>
    <r>
      <t>&gt;</t>
    </r>
    <r>
      <rPr>
        <sz val="8"/>
        <rFont val="Arial"/>
        <family val="2"/>
      </rPr>
      <t xml:space="preserve"> 40</t>
    </r>
  </si>
  <si>
    <t>3.8.</t>
  </si>
  <si>
    <t xml:space="preserve"> Gusto y olor</t>
  </si>
  <si>
    <t>Inofensivo</t>
  </si>
  <si>
    <t>No ceptable</t>
  </si>
  <si>
    <t>3.9.</t>
  </si>
  <si>
    <t xml:space="preserve"> Cloruros (mg/L)</t>
  </si>
  <si>
    <t>&lt; 50</t>
  </si>
  <si>
    <t>50 a 150</t>
  </si>
  <si>
    <t>150 a 200</t>
  </si>
  <si>
    <t>3.10.</t>
  </si>
  <si>
    <t xml:space="preserve"> Fluoruros (mg/L)</t>
  </si>
  <si>
    <t>&lt; 1.2</t>
  </si>
  <si>
    <t>&gt;1.7</t>
  </si>
  <si>
    <t>3.11.</t>
  </si>
  <si>
    <t xml:space="preserve"> Caudal mínimo de la fuente (95% del Q de estiaje)</t>
  </si>
  <si>
    <t>2 veces Qmd para todos los nivles de compl</t>
  </si>
  <si>
    <t>B.3.3.2.5</t>
  </si>
  <si>
    <t>3.12.</t>
  </si>
  <si>
    <t xml:space="preserve"> Concesiones para utilizar el agua</t>
  </si>
  <si>
    <t>B.3.3.3.4</t>
  </si>
  <si>
    <t>CAPTACIONES AGUA SUPERFICIAL</t>
  </si>
  <si>
    <t>N. Bajo</t>
  </si>
  <si>
    <t>N. Medio</t>
  </si>
  <si>
    <t>N. Med-Alto</t>
  </si>
  <si>
    <t>N. Alto</t>
  </si>
  <si>
    <t xml:space="preserve"> Análisis de costo mímimo Nota (2))</t>
  </si>
  <si>
    <t>No se req</t>
  </si>
  <si>
    <t>Recomend</t>
  </si>
  <si>
    <t>Obligat</t>
  </si>
  <si>
    <t xml:space="preserve"> Obligat</t>
  </si>
  <si>
    <t>Tabla B.4.1</t>
  </si>
  <si>
    <t xml:space="preserve"> Período de diseño (años)</t>
  </si>
  <si>
    <t>Tabla B.4.2</t>
  </si>
  <si>
    <t>4.3.</t>
  </si>
  <si>
    <t xml:space="preserve"> Caudal de diseño Captación (N° de veces el QMD)</t>
  </si>
  <si>
    <t>B.4.4.2</t>
  </si>
  <si>
    <t>4.4.</t>
  </si>
  <si>
    <t xml:space="preserve"> Velocidades máximas en canales de aducción (m/s)</t>
  </si>
  <si>
    <t>Tabla B.4.3</t>
  </si>
  <si>
    <t>4.5.</t>
  </si>
  <si>
    <t xml:space="preserve"> Velocidades a través de filtros de toma (m/s)</t>
  </si>
  <si>
    <t>0.10 a 0.15 para todos los niveles</t>
  </si>
  <si>
    <t>B.4.4.4</t>
  </si>
  <si>
    <t>4.6.</t>
  </si>
  <si>
    <t xml:space="preserve"> Separación entre barrotes (mm)</t>
  </si>
  <si>
    <t xml:space="preserve">20-40 (grava fina) 75 a 150 (grava gruesa) </t>
  </si>
  <si>
    <t>B.4.4.5.3</t>
  </si>
  <si>
    <t>4.7.</t>
  </si>
  <si>
    <t xml:space="preserve"> Velocidad a través de la rejilla (m/s)</t>
  </si>
  <si>
    <t>inferior a 0.15 m/s para todos los niveles</t>
  </si>
  <si>
    <t>B.4.4.5.5</t>
  </si>
  <si>
    <t>4.8.</t>
  </si>
  <si>
    <t xml:space="preserve"> Coeficiente de pérdidas en la rejilla</t>
  </si>
  <si>
    <t>0.5-0.7</t>
  </si>
  <si>
    <t>Fórmula de Kishmer</t>
  </si>
  <si>
    <t>B.4.4.5.6</t>
  </si>
  <si>
    <t xml:space="preserve"> DESARENADORES</t>
  </si>
  <si>
    <t>B.4.4.6</t>
  </si>
  <si>
    <t xml:space="preserve"> Capacidad </t>
  </si>
  <si>
    <t>Igual a QMD (lps) para todos los niveles</t>
  </si>
  <si>
    <t>B.4.4.6.2</t>
  </si>
  <si>
    <t xml:space="preserve"> Velocidad horizontal/velocidad asentamiento</t>
  </si>
  <si>
    <t>menor o igual a 20 para todos los niveles</t>
  </si>
  <si>
    <t>B.4.4.6.3</t>
  </si>
  <si>
    <t>5.3.</t>
  </si>
  <si>
    <t xml:space="preserve"> Relación long útil / Profund efectiva para arena</t>
  </si>
  <si>
    <t xml:space="preserve"> 10:1 para todos los niveles</t>
  </si>
  <si>
    <t>B.4.4.6.4</t>
  </si>
  <si>
    <t>5.4.</t>
  </si>
  <si>
    <t xml:space="preserve"> Profundidad para almacenamiento de arena (m)</t>
  </si>
  <si>
    <t>0.75 a 1.50 para todos los niveles</t>
  </si>
  <si>
    <t>5.5.</t>
  </si>
  <si>
    <r>
      <t xml:space="preserve"> Veloc horiz máx para aguas </t>
    </r>
    <r>
      <rPr>
        <b/>
        <sz val="8"/>
        <rFont val="Arial"/>
        <family val="2"/>
      </rPr>
      <t>SIN</t>
    </r>
    <r>
      <rPr>
        <sz val="8"/>
        <rFont val="Arial"/>
        <family val="2"/>
      </rPr>
      <t xml:space="preserve"> tratamiento posterior </t>
    </r>
  </si>
  <si>
    <t xml:space="preserve"> 0.17 m/s para parts hasta 0.1 mm ef 75%</t>
  </si>
  <si>
    <t>B.4.4.6.5</t>
  </si>
  <si>
    <t>5.6.</t>
  </si>
  <si>
    <r>
      <t xml:space="preserve"> Veloc horiz máx para aguas </t>
    </r>
    <r>
      <rPr>
        <b/>
        <sz val="8"/>
        <rFont val="Arial"/>
        <family val="2"/>
      </rPr>
      <t>CON</t>
    </r>
    <r>
      <rPr>
        <sz val="8"/>
        <rFont val="Arial"/>
        <family val="2"/>
      </rPr>
      <t xml:space="preserve"> tratamiento posterior </t>
    </r>
  </si>
  <si>
    <t xml:space="preserve"> 0.25 m/s para parts hasta 0.2 mm ef 75%</t>
  </si>
  <si>
    <t>5.7.</t>
  </si>
  <si>
    <t xml:space="preserve"> Volumen mínimo para almac arenas (lodos)</t>
  </si>
  <si>
    <t xml:space="preserve"> 10% del volumen total del desarenador</t>
  </si>
  <si>
    <t>B.4.4.6.8</t>
  </si>
  <si>
    <t xml:space="preserve"> CAPTACIÓN DE AGUAS SUBTERRÁNEAS</t>
  </si>
  <si>
    <t>B.5</t>
  </si>
  <si>
    <t xml:space="preserve"> Período de diseño pozos profundos (años)</t>
  </si>
  <si>
    <t>15</t>
  </si>
  <si>
    <t>20</t>
  </si>
  <si>
    <t>25</t>
  </si>
  <si>
    <t>Tabla B.5.1</t>
  </si>
  <si>
    <t xml:space="preserve"> Caudal de diseño </t>
  </si>
  <si>
    <r>
      <t xml:space="preserve">Grupo: </t>
    </r>
    <r>
      <rPr>
        <sz val="10"/>
        <rFont val="Arial"/>
        <family val="2"/>
      </rPr>
      <t>Dirección de Inversiones Estratégicas, Dirección de Gestión Empresarial</t>
    </r>
  </si>
  <si>
    <r>
      <t>Dependencia:</t>
    </r>
    <r>
      <rPr>
        <sz val="10"/>
        <rFont val="Arial"/>
        <family val="2"/>
      </rPr>
      <t xml:space="preserve"> Viceministerio de Agua y Saneamiento</t>
    </r>
  </si>
  <si>
    <r>
      <t>Grupo:</t>
    </r>
    <r>
      <rPr>
        <sz val="10"/>
        <rFont val="Arial"/>
        <family val="2"/>
      </rPr>
      <t xml:space="preserve"> Dirección de Inversiones Estratégicas, Dirección de Gestión Empresarial</t>
    </r>
  </si>
  <si>
    <t xml:space="preserve">MUNICIPIO </t>
  </si>
  <si>
    <t>NACION</t>
  </si>
  <si>
    <t>SUMINISTROS</t>
  </si>
  <si>
    <t>OBRA CIVIL</t>
  </si>
  <si>
    <t>QMD (con almacenam) QMH (sin almac)</t>
  </si>
  <si>
    <t>B.5.4.2</t>
  </si>
  <si>
    <t xml:space="preserve"> Diámetro mínimo para pozos excavados (m)</t>
  </si>
  <si>
    <t xml:space="preserve"> 1.0 </t>
  </si>
  <si>
    <t xml:space="preserve">1.50 </t>
  </si>
  <si>
    <t>B.5.4.7.2</t>
  </si>
  <si>
    <t xml:space="preserve"> Profundidad máxima para pozos excavados</t>
  </si>
  <si>
    <t xml:space="preserve"> 10 metros para todos los niveles</t>
  </si>
  <si>
    <t>B.5.4.7.4</t>
  </si>
  <si>
    <t xml:space="preserve"> ADUCCIONES Y CONDUCCIONES</t>
  </si>
  <si>
    <t>B.6</t>
  </si>
  <si>
    <t xml:space="preserve"> Análisis de costo mínimo</t>
  </si>
  <si>
    <t>No obligat</t>
  </si>
  <si>
    <t>B.6.2.2</t>
  </si>
  <si>
    <t>Tabla B.6.1</t>
  </si>
  <si>
    <t>7.3.</t>
  </si>
  <si>
    <r>
      <t xml:space="preserve">NOMBRE DEL PROYECTO: </t>
    </r>
    <r>
      <rPr>
        <sz val="10"/>
        <rFont val="Arial"/>
        <family val="2"/>
      </rPr>
      <t>CONSTRUCCIÓN REDES DE ALCANTARILLADO DEL BARRIO BUENOS AIRES DEL MUNICIPIO DE RIOHACHA - DEPARTAMENTO DE LA GUAJIRA</t>
    </r>
  </si>
  <si>
    <t xml:space="preserve"> Caudal de diseño (Nota 1)</t>
  </si>
  <si>
    <t>QMD+pérd</t>
  </si>
  <si>
    <t>B.6.4.2</t>
  </si>
  <si>
    <t>7.4</t>
  </si>
  <si>
    <t xml:space="preserve"> Diámetro mínimo para conducciones a presión</t>
  </si>
  <si>
    <t>4" (Flujo libre) o 2"  (50 mm) a presión</t>
  </si>
  <si>
    <t>B.6.4.8.1</t>
  </si>
  <si>
    <t>7.5.</t>
  </si>
  <si>
    <t xml:space="preserve"> Velocidad mínima en tuberías</t>
  </si>
  <si>
    <t>0.60 m/s en todos los casos</t>
  </si>
  <si>
    <t>B.6.4.8.3</t>
  </si>
  <si>
    <t>7.6.</t>
  </si>
  <si>
    <t xml:space="preserve"> Velocidad máxima en tuberías</t>
  </si>
  <si>
    <t>6.00 m/s en todos los casos</t>
  </si>
  <si>
    <t>B.6.4.8.4</t>
  </si>
  <si>
    <t>7.7.</t>
  </si>
  <si>
    <t xml:space="preserve"> Profundidad mínima de instalación de tuberías</t>
  </si>
  <si>
    <t xml:space="preserve"> 0.60 m. En cruces de tráfico 1.00 m</t>
  </si>
  <si>
    <t>B.6.4.8.6</t>
  </si>
  <si>
    <t xml:space="preserve"> REDES DE DISTRIBUCIÓN</t>
  </si>
  <si>
    <t>B.7</t>
  </si>
  <si>
    <t>B.7.2.3</t>
  </si>
  <si>
    <t>8.2</t>
  </si>
  <si>
    <t xml:space="preserve"> Período de diseño Redes matrices o primaria (&gt; 12")</t>
  </si>
  <si>
    <t>Tabla B.7.1</t>
  </si>
  <si>
    <t>8.3</t>
  </si>
  <si>
    <t xml:space="preserve"> Período de diseño Redes secondar o locales ( 6" a 12")</t>
  </si>
  <si>
    <t>Tabla B.7.2</t>
  </si>
  <si>
    <t xml:space="preserve"> Período de diseño Redes terciarias o menor  (&lt;= 6")</t>
  </si>
  <si>
    <t>Tabla B.7.3</t>
  </si>
  <si>
    <t xml:space="preserve"> Caudal de diseño</t>
  </si>
  <si>
    <t>Qmd+incen</t>
  </si>
  <si>
    <t>B.7.4.2</t>
  </si>
  <si>
    <t>8.6.</t>
  </si>
  <si>
    <t xml:space="preserve"> Presión mínima en red (m.c.a.)</t>
  </si>
  <si>
    <t>Tabla B.7.4</t>
  </si>
  <si>
    <t>8.7.</t>
  </si>
  <si>
    <t xml:space="preserve"> Presión máxima en red (m.c.a.)</t>
  </si>
  <si>
    <t>B.7.4.5.2</t>
  </si>
  <si>
    <t>8.8.</t>
  </si>
  <si>
    <t xml:space="preserve"> Diámetros mínimos en red matriz</t>
  </si>
  <si>
    <t>2.5 "</t>
  </si>
  <si>
    <t>4"</t>
  </si>
  <si>
    <t>6"</t>
  </si>
  <si>
    <t>12"</t>
  </si>
  <si>
    <t>Tabla B.7.5</t>
  </si>
  <si>
    <t>8.9.</t>
  </si>
  <si>
    <t xml:space="preserve"> Diámetros mínimos en redes menores Zona Residencial</t>
  </si>
  <si>
    <t>1.5 "</t>
  </si>
  <si>
    <t>2"</t>
  </si>
  <si>
    <t>2.5"</t>
  </si>
  <si>
    <t>3"</t>
  </si>
  <si>
    <t>Tabla B.7.6</t>
  </si>
  <si>
    <t>8.10.</t>
  </si>
  <si>
    <t xml:space="preserve"> Diámetros mín. en redes men. Zona Comerc. e Industrial</t>
  </si>
  <si>
    <t>8.11.</t>
  </si>
  <si>
    <t xml:space="preserve"> Diámetros nominales admisibles (internos) (1.5" hasta 60")</t>
  </si>
  <si>
    <t>VER TABLA</t>
  </si>
  <si>
    <t>Tabla B.7.7</t>
  </si>
  <si>
    <t>8.12</t>
  </si>
  <si>
    <t xml:space="preserve"> Diámetros de hidrantes</t>
  </si>
  <si>
    <t>B.7.4.6.5</t>
  </si>
  <si>
    <t>8.13.</t>
  </si>
  <si>
    <t xml:space="preserve"> Distancia mínima horizontal a redes alcantarillado  (m)</t>
  </si>
  <si>
    <t>1.00</t>
  </si>
  <si>
    <t>Tabla B.7.9</t>
  </si>
  <si>
    <t>8.14.</t>
  </si>
  <si>
    <t xml:space="preserve"> Distancia mínima vertical a redes alcantarillado (m)</t>
  </si>
  <si>
    <t>0.30</t>
  </si>
  <si>
    <t>0.50</t>
  </si>
  <si>
    <t>8.15.</t>
  </si>
  <si>
    <t xml:space="preserve"> Distancia mínima horizontal a redes alcant. pluvial  (m)</t>
  </si>
  <si>
    <t>8.16.</t>
  </si>
  <si>
    <t xml:space="preserve"> Distancia mínima vertical a redes alcant. pluvial (m)</t>
  </si>
  <si>
    <t>8.17.</t>
  </si>
  <si>
    <t xml:space="preserve"> Profundidad mínima a lomo de tubería</t>
  </si>
  <si>
    <t xml:space="preserve"> 1.00 m. desde superficie de terreno</t>
  </si>
  <si>
    <t>B.7.5.10.1</t>
  </si>
  <si>
    <t>8.18.</t>
  </si>
  <si>
    <t xml:space="preserve"> Profundidad máxima a lomo de tubería</t>
  </si>
  <si>
    <t xml:space="preserve"> 1.50 m. desde superficie de terreno</t>
  </si>
  <si>
    <t>B.7.5.10.2</t>
  </si>
  <si>
    <t>8.19.</t>
  </si>
  <si>
    <t xml:space="preserve"> Colores de los hidrantes (Nota 2)</t>
  </si>
  <si>
    <t>B.7.6.9.5</t>
  </si>
  <si>
    <t>8.20.</t>
  </si>
  <si>
    <t xml:space="preserve"> Presión para hidrantes (m.c.a.) (Nota 3)</t>
  </si>
  <si>
    <t>10 o 20</t>
  </si>
  <si>
    <t>B.7.6.9.6</t>
  </si>
  <si>
    <t xml:space="preserve"> ESTACIONES DE BOMBEO</t>
  </si>
  <si>
    <t>B.8</t>
  </si>
  <si>
    <t>9.1.</t>
  </si>
  <si>
    <t>Tabla B.8.1</t>
  </si>
  <si>
    <t>9.2.</t>
  </si>
  <si>
    <t>QMD para bombeo de 24 horas/día</t>
  </si>
  <si>
    <t>B.8.5.2</t>
  </si>
  <si>
    <t>9.3.</t>
  </si>
  <si>
    <t xml:space="preserve"> Sumergencia mínima succión</t>
  </si>
  <si>
    <t>&gt; 2 veces su diámetro. No menor de 0.50 m</t>
  </si>
  <si>
    <t>B.8.5.3.2</t>
  </si>
  <si>
    <t>9.4.</t>
  </si>
  <si>
    <t xml:space="preserve"> Velocidad de entrada a pozo de succión</t>
  </si>
  <si>
    <t>&lt;= 0.70 m/s. Preferible 0.50 m/s</t>
  </si>
  <si>
    <t>B.8.5.3.3</t>
  </si>
  <si>
    <t>9.5.</t>
  </si>
  <si>
    <t xml:space="preserve">  NPSH requerida por el fabricante</t>
  </si>
  <si>
    <t>Hasta 80% de la disponible</t>
  </si>
  <si>
    <t>B.8.5.4.3</t>
  </si>
  <si>
    <t>9.6</t>
  </si>
  <si>
    <t xml:space="preserve"> Velocidad máxima en succión </t>
  </si>
  <si>
    <t>Tabla B.8.2</t>
  </si>
  <si>
    <t>9.7</t>
  </si>
  <si>
    <t xml:space="preserve"> Velocidad mínima en succión </t>
  </si>
  <si>
    <t>B.8.5.6.1</t>
  </si>
  <si>
    <t>9.8</t>
  </si>
  <si>
    <t xml:space="preserve"> Velocidad en tuberías de impulsión</t>
  </si>
  <si>
    <t>entre 1.0 y 3.0 m/s</t>
  </si>
  <si>
    <t>B.8.5.6.2</t>
  </si>
  <si>
    <t>9.10</t>
  </si>
  <si>
    <t xml:space="preserve"> Relación de diámetros de succión- impulsión</t>
  </si>
  <si>
    <t>succión, mayor que imp, en al menos 50 mm</t>
  </si>
  <si>
    <t>B.8.5.6.3</t>
  </si>
  <si>
    <t xml:space="preserve"> TANQUES DE ALMACENAMIENTO O COMPENSACIÓN</t>
  </si>
  <si>
    <t>B.9</t>
  </si>
  <si>
    <t>10.1</t>
  </si>
  <si>
    <t>No oblig</t>
  </si>
  <si>
    <t>B.9.2.2</t>
  </si>
  <si>
    <t>10.2</t>
  </si>
  <si>
    <t xml:space="preserve"> Compartimientos para mantenimineto</t>
  </si>
  <si>
    <t>By-Pass</t>
  </si>
  <si>
    <t>B.9.3.2</t>
  </si>
  <si>
    <t>10.3.</t>
  </si>
  <si>
    <t>Tabla B.9.1</t>
  </si>
  <si>
    <t>10.4.</t>
  </si>
  <si>
    <t>Debe proveer el QMH</t>
  </si>
  <si>
    <t>B.9.4.3</t>
  </si>
  <si>
    <t>10.5.</t>
  </si>
  <si>
    <t xml:space="preserve"> Volum distrib a la zona en día de max. consumo</t>
  </si>
  <si>
    <t xml:space="preserve"> 1/3</t>
  </si>
  <si>
    <t xml:space="preserve"> 1/4</t>
  </si>
  <si>
    <t>B.9.4.4</t>
  </si>
  <si>
    <t>10.6.</t>
  </si>
  <si>
    <t xml:space="preserve"> Borde libre de tanques</t>
  </si>
  <si>
    <t>0.30 metros en todos los casos</t>
  </si>
  <si>
    <t>B.9.4.6</t>
  </si>
  <si>
    <t>10.7.</t>
  </si>
  <si>
    <t xml:space="preserve"> Tiempo de vaciado </t>
  </si>
  <si>
    <t>menor de 8 horas en todos los casos</t>
  </si>
  <si>
    <t>B.9.4.10</t>
  </si>
  <si>
    <t>10.8.</t>
  </si>
  <si>
    <t xml:space="preserve"> Entrada del agua al tanque</t>
  </si>
  <si>
    <t>Por parte superior,  si es bombeo</t>
  </si>
  <si>
    <t>B.9.5.2</t>
  </si>
  <si>
    <t>10.9.</t>
  </si>
  <si>
    <t xml:space="preserve">Salida del tanque </t>
  </si>
  <si>
    <t>Opuesta a la entrada. Pérdidas &lt;=0.50 m</t>
  </si>
  <si>
    <t>B.9.5.3</t>
  </si>
  <si>
    <t xml:space="preserve"> REDES DE COLECTORES</t>
  </si>
  <si>
    <t>D.2</t>
  </si>
  <si>
    <t>11.1.</t>
  </si>
  <si>
    <t xml:space="preserve"> Período de planeamiento (diseño), en años</t>
  </si>
  <si>
    <t>Tabla D.2.1</t>
  </si>
  <si>
    <t>11.2.</t>
  </si>
  <si>
    <t xml:space="preserve"> Distancia máxima entre pozos de inspección </t>
  </si>
  <si>
    <t>100 a 120 m (limpieza manual)</t>
  </si>
  <si>
    <t>D.2.3.7</t>
  </si>
  <si>
    <t>11.3.</t>
  </si>
  <si>
    <t xml:space="preserve"> Coeficiente de retorno (alcantarillado sanitario)</t>
  </si>
  <si>
    <t>0.70-0.80</t>
  </si>
  <si>
    <t>0.80-0.85</t>
  </si>
  <si>
    <t>Tabla D.3.1</t>
  </si>
  <si>
    <t>11.4.</t>
  </si>
  <si>
    <t xml:space="preserve"> Contribución Industrial al alcantarillado (l/s-h)</t>
  </si>
  <si>
    <t>0.4</t>
  </si>
  <si>
    <t>0.6</t>
  </si>
  <si>
    <t>0.8</t>
  </si>
  <si>
    <t>1.0  a 1.5</t>
  </si>
  <si>
    <t>Tabla D.3.2</t>
  </si>
  <si>
    <t>11.5.</t>
  </si>
  <si>
    <t xml:space="preserve"> Contribución comercial al alcantarillado (l/s-h)</t>
  </si>
  <si>
    <t>Corrección Dotación neta</t>
  </si>
  <si>
    <t>0.4 a 0.5 para todos los niveles</t>
  </si>
  <si>
    <t>Tabla D.3.3</t>
  </si>
  <si>
    <t>11.6.</t>
  </si>
  <si>
    <t xml:space="preserve"> Contribución institucional mínima en zonas Resid (l/s-h)</t>
  </si>
  <si>
    <t>Tabla D.3.4</t>
  </si>
  <si>
    <t>11.7.</t>
  </si>
  <si>
    <t xml:space="preserve"> Aportes máx por conex erradas con sist pluvial (l/s-h)</t>
  </si>
  <si>
    <t>0.2</t>
  </si>
  <si>
    <t>0.1</t>
  </si>
  <si>
    <t>Tabla D.3.5</t>
  </si>
  <si>
    <t>11.8.</t>
  </si>
  <si>
    <t xml:space="preserve"> Aportes máx por drenaje domic sin sist pluvial (l/s-h)</t>
  </si>
  <si>
    <t>Tabla D.3.6</t>
  </si>
  <si>
    <t>11.9.</t>
  </si>
  <si>
    <t xml:space="preserve"> Aportes por infiltración media en redes (l/s-h)</t>
  </si>
  <si>
    <t>0.1-0.3</t>
  </si>
  <si>
    <t>Tabla D.3.7</t>
  </si>
  <si>
    <t>11.10.</t>
  </si>
  <si>
    <t>QMH + Q inf + Q conex err (no &lt;  1.5 lps)</t>
  </si>
  <si>
    <t>D.3.2.5</t>
  </si>
  <si>
    <t>11.11.</t>
  </si>
  <si>
    <t xml:space="preserve"> Diámetros mínimos de tubería para colectores (Nota 1)</t>
  </si>
  <si>
    <t>8"</t>
  </si>
  <si>
    <t>D.3.2.6</t>
  </si>
  <si>
    <t>11.12.</t>
  </si>
  <si>
    <t xml:space="preserve"> Velocidad mínima en colectores (m/s)</t>
  </si>
  <si>
    <t>0.45</t>
  </si>
  <si>
    <t>D.3.2.7</t>
  </si>
  <si>
    <t>11.13.</t>
  </si>
  <si>
    <t xml:space="preserve"> Velocidad mínima de aguas residuales industriales (m/s)</t>
  </si>
  <si>
    <t>Versión: 02</t>
  </si>
  <si>
    <t>4. Certificado de inclusión del Proyecto en el Plan de Ordenamiento Territorial (POT, PBOT, EOT)</t>
  </si>
  <si>
    <t>Tabla D.3.10</t>
  </si>
  <si>
    <t>11.14.</t>
  </si>
  <si>
    <t xml:space="preserve"> Velocidad máxima en colectores (m/s)</t>
  </si>
  <si>
    <t>5.0</t>
  </si>
  <si>
    <t>D.3.2.8</t>
  </si>
  <si>
    <t>11.15.</t>
  </si>
  <si>
    <t xml:space="preserve"> Profundidad hidráulica máxima (m)</t>
  </si>
  <si>
    <t xml:space="preserve">Entre 70 y 85% del diámetro real </t>
  </si>
  <si>
    <t>D.3.2.11</t>
  </si>
  <si>
    <t>11.16.</t>
  </si>
  <si>
    <t xml:space="preserve"> Profundidad mínima de colectores seg servidumbre (m)</t>
  </si>
  <si>
    <t>entre 0.75 y 1.20, según tabla</t>
  </si>
  <si>
    <t>Tabla D.3.11</t>
  </si>
  <si>
    <t>11.17.</t>
  </si>
  <si>
    <t xml:space="preserve"> Profundidad máxima a clave  (m) (Nota 2)</t>
  </si>
  <si>
    <t>5.00</t>
  </si>
  <si>
    <t>D.3.2.13</t>
  </si>
  <si>
    <t xml:space="preserve"> ALCANTARILLADO PLUVIAL</t>
  </si>
  <si>
    <t>D.4</t>
  </si>
  <si>
    <t>12.1.</t>
  </si>
  <si>
    <t xml:space="preserve"> Curvas IDF</t>
  </si>
  <si>
    <t>Sintética</t>
  </si>
  <si>
    <t xml:space="preserve"> Sintética</t>
  </si>
  <si>
    <t>Pluv region</t>
  </si>
  <si>
    <t>Pluv local</t>
  </si>
  <si>
    <t>Tabla D.4.1</t>
  </si>
  <si>
    <t>12.2.</t>
  </si>
  <si>
    <t xml:space="preserve"> Período de retorno o grado de protección</t>
  </si>
  <si>
    <t>Tabla D.4.2</t>
  </si>
  <si>
    <t>12.3.</t>
  </si>
  <si>
    <t xml:space="preserve"> Grado de protección según el nivel de complejidad</t>
  </si>
  <si>
    <t>mínmo</t>
  </si>
  <si>
    <t>mínimo</t>
  </si>
  <si>
    <t>aceptable</t>
  </si>
  <si>
    <t>recomend</t>
  </si>
  <si>
    <t>Tabla 4.3</t>
  </si>
  <si>
    <t>12.4.</t>
  </si>
  <si>
    <t xml:space="preserve"> Coeficiente de escorrentía</t>
  </si>
  <si>
    <t>Tabla D.4.5</t>
  </si>
  <si>
    <t>12.5.</t>
  </si>
  <si>
    <t xml:space="preserve"> Diámetro mínimo (Nota 3)</t>
  </si>
  <si>
    <t>10"</t>
  </si>
  <si>
    <t>D.4.3.8</t>
  </si>
  <si>
    <t>12.6.</t>
  </si>
  <si>
    <t xml:space="preserve"> Velocidad mínima </t>
  </si>
  <si>
    <t xml:space="preserve"> 0.75 m/s para todos los niveles</t>
  </si>
  <si>
    <t>D.4.3.10</t>
  </si>
  <si>
    <t>12.7.</t>
  </si>
  <si>
    <t xml:space="preserve"> Velocidad máxima</t>
  </si>
  <si>
    <t>Tabla D.4.8</t>
  </si>
  <si>
    <t xml:space="preserve"> PRETRATAMIENTO</t>
  </si>
  <si>
    <t>C.3</t>
  </si>
  <si>
    <t>13.1.</t>
  </si>
  <si>
    <t xml:space="preserve"> Presedimentación</t>
  </si>
  <si>
    <t>C.3.4.2.2</t>
  </si>
  <si>
    <t>13.1.1</t>
  </si>
  <si>
    <t xml:space="preserve">Tiempo de detención </t>
  </si>
  <si>
    <t xml:space="preserve"> mayor de 2 horas para todos los casos</t>
  </si>
  <si>
    <t>C.3.5.2.2. (1)</t>
  </si>
  <si>
    <t>13.1.2</t>
  </si>
  <si>
    <t xml:space="preserve"> Carga superficial para sedimentadores horizontales</t>
  </si>
  <si>
    <t>15 a 80 m3/m2-día</t>
  </si>
  <si>
    <t>C.3.5.2.2. (2)</t>
  </si>
  <si>
    <t>13.1.3.</t>
  </si>
  <si>
    <t xml:space="preserve"> Carga superficial para sediment de alta tasa</t>
  </si>
  <si>
    <t>180 a360 m3/m2-día</t>
  </si>
  <si>
    <t>13.2.</t>
  </si>
  <si>
    <t>Prefiltros</t>
  </si>
  <si>
    <t>C.3.5.2.3</t>
  </si>
  <si>
    <t>13.2.1</t>
  </si>
  <si>
    <t xml:space="preserve"> Velocidad de filtración </t>
  </si>
  <si>
    <t>Tabla C.3.1</t>
  </si>
  <si>
    <t>13.2.2</t>
  </si>
  <si>
    <t xml:space="preserve"> Velocidad de lavado </t>
  </si>
  <si>
    <t>0.15 a 0.30 m/s, según medio filtrante</t>
  </si>
  <si>
    <t>13.2.3.</t>
  </si>
  <si>
    <t xml:space="preserve"> Composición del medio filtrante</t>
  </si>
  <si>
    <t xml:space="preserve">según numeral 4 de la referencia </t>
  </si>
  <si>
    <t>C.3.5.2.3 (4)</t>
  </si>
  <si>
    <t>13.2.4</t>
  </si>
  <si>
    <t xml:space="preserve"> Espesor del medio filtrante</t>
  </si>
  <si>
    <t>Tabla C.3.2</t>
  </si>
  <si>
    <t>13.3.</t>
  </si>
  <si>
    <t xml:space="preserve"> Aireación por lechos de coque</t>
  </si>
  <si>
    <t>C.3.5.3.1</t>
  </si>
  <si>
    <t>13.3.1</t>
  </si>
  <si>
    <t xml:space="preserve"> Carga superficial</t>
  </si>
  <si>
    <t xml:space="preserve"> menor de 100 m3/m2-d</t>
  </si>
  <si>
    <t>13.3.2</t>
  </si>
  <si>
    <t xml:space="preserve"> Área superficial</t>
  </si>
  <si>
    <t xml:space="preserve">  0.5 a 2.0 m2 por cada 1.000 m3 de capac</t>
  </si>
  <si>
    <t>13.3.3</t>
  </si>
  <si>
    <t xml:space="preserve"> Número de bandejas</t>
  </si>
  <si>
    <t>13.3.4</t>
  </si>
  <si>
    <t xml:space="preserve"> Espaciamiento entre bandejas</t>
  </si>
  <si>
    <t xml:space="preserve"> 0.30 a 0.75 m.</t>
  </si>
  <si>
    <t>13.3.5</t>
  </si>
  <si>
    <t xml:space="preserve"> Profundidad del agua en la bandeja</t>
  </si>
  <si>
    <t xml:space="preserve"> 0.15 m., aproximadamente </t>
  </si>
  <si>
    <t>13.4.</t>
  </si>
  <si>
    <t xml:space="preserve"> Aireación por ventilación forzada con aire comprimido</t>
  </si>
  <si>
    <t>13.4.1</t>
  </si>
  <si>
    <t xml:space="preserve"> Tiempo de retención</t>
  </si>
  <si>
    <t>mayor a 5 minutos</t>
  </si>
  <si>
    <t>13.4.2</t>
  </si>
  <si>
    <t xml:space="preserve"> Profundidad del tanque</t>
  </si>
  <si>
    <t>2.5 y 4.0 metros</t>
  </si>
  <si>
    <t>13.4.3</t>
  </si>
  <si>
    <t xml:space="preserve"> Caudal de aire</t>
  </si>
  <si>
    <t>1.5 litros de aire por litro de agua</t>
  </si>
  <si>
    <t>13.5.</t>
  </si>
  <si>
    <t xml:space="preserve"> Oxidación química con diversas sustancias </t>
  </si>
  <si>
    <t>Examinar los 4 numerales de la referencia</t>
  </si>
  <si>
    <t>C.3.5.3.2</t>
  </si>
  <si>
    <t>13.6.</t>
  </si>
  <si>
    <t xml:space="preserve"> Desinfección con cloro</t>
  </si>
  <si>
    <t>Examinar el numeral 1 de la referencia</t>
  </si>
  <si>
    <t xml:space="preserve"> TRATAMIENTO</t>
  </si>
  <si>
    <t>C.4 en adelante</t>
  </si>
  <si>
    <t>14.1</t>
  </si>
  <si>
    <t xml:space="preserve"> Dosificación</t>
  </si>
  <si>
    <t>Examinar la referencia</t>
  </si>
  <si>
    <t>C.4.4.1</t>
  </si>
  <si>
    <t>14.2.</t>
  </si>
  <si>
    <t xml:space="preserve"> Mezcla rápida</t>
  </si>
  <si>
    <t>C.4.5.2</t>
  </si>
  <si>
    <t>14.2.1</t>
  </si>
  <si>
    <t xml:space="preserve"> Resalto hidráulico (Nota 1)</t>
  </si>
  <si>
    <t>C.4.5.2.1</t>
  </si>
  <si>
    <t>14.2.1.1</t>
  </si>
  <si>
    <t xml:space="preserve"> Velocidad mínima en la garganta</t>
  </si>
  <si>
    <t xml:space="preserve"> mayor de 2 m / s</t>
  </si>
  <si>
    <t>14.2.1.2</t>
  </si>
  <si>
    <t xml:space="preserve"> Velocidad mínima del efluente</t>
  </si>
  <si>
    <t>0.75 m / s</t>
  </si>
  <si>
    <t>14.2.1.3</t>
  </si>
  <si>
    <t xml:space="preserve"> Número de Froude (nunca entre 2.5 y 4.5)</t>
  </si>
  <si>
    <t>entre 1.7 y 2.5  o entre 4.5 y 9.0</t>
  </si>
  <si>
    <t>14.2.1.4</t>
  </si>
  <si>
    <t xml:space="preserve">21. Certificación del Alcalde sobre incorporación en el presupuesto de la vigencia fiscal de las partidas asignadas al  Fondo de Solidaridad y Redistribución de Ingresos - FSRI, para financiar el monto total de los subsidios otorgados por el Concejo Muncipal a los usuarios subsidiables de los servicios de  acueducto, alcantarillado y aseo en los presupuestos anuales del municipio, con el aval del Secretario de Hacienda o quien haga sus veces  y señalando que estos recursos están siendo girados a las empresas prestadoras de dichos servicios públicos. </t>
  </si>
  <si>
    <t xml:space="preserve"> Relación altura del agua y ancho de la canaleta</t>
  </si>
  <si>
    <t>entre 0.4 y 0.8</t>
  </si>
  <si>
    <t>14.2.2</t>
  </si>
  <si>
    <t xml:space="preserve"> Difusores</t>
  </si>
  <si>
    <t>14.2.2.1</t>
  </si>
  <si>
    <r>
      <t xml:space="preserve"> Gradiente medio de velocidad (G) en seg</t>
    </r>
    <r>
      <rPr>
        <vertAlign val="superscript"/>
        <sz val="8"/>
        <rFont val="Arial"/>
        <family val="2"/>
      </rPr>
      <t>-1</t>
    </r>
  </si>
  <si>
    <t>500 a 1.000</t>
  </si>
  <si>
    <t>14.2.2.2</t>
  </si>
  <si>
    <t xml:space="preserve"> Tiempo de detención</t>
  </si>
  <si>
    <t xml:space="preserve"> entre 1 y 10 segundos</t>
  </si>
  <si>
    <t>14.2.3</t>
  </si>
  <si>
    <t xml:space="preserve"> Difusor de tubo perforado</t>
  </si>
  <si>
    <t>14.2.3.1</t>
  </si>
  <si>
    <t xml:space="preserve"> Espacio entre orificios</t>
  </si>
  <si>
    <t xml:space="preserve"> menor o igual a 0.10 m</t>
  </si>
  <si>
    <t>14.2.3.2</t>
  </si>
  <si>
    <t xml:space="preserve"> Diámetro de orificios</t>
  </si>
  <si>
    <t xml:space="preserve"> menor o igual a 3 mm</t>
  </si>
  <si>
    <t>14.2.3.3</t>
  </si>
  <si>
    <t xml:space="preserve"> Velocidad del agua a través del orificio</t>
  </si>
  <si>
    <t>3 m/s en sentido perpendicular al flujo</t>
  </si>
  <si>
    <t>14.2.4</t>
  </si>
  <si>
    <t xml:space="preserve"> Mezcladores mecánicos</t>
  </si>
  <si>
    <t>14.2.4.1</t>
  </si>
  <si>
    <t>menor de 60 segundos</t>
  </si>
  <si>
    <t>14.2.4.2</t>
  </si>
  <si>
    <t>entre 500 y 2.000</t>
  </si>
  <si>
    <t>14.3.</t>
  </si>
  <si>
    <t xml:space="preserve"> Floculación</t>
  </si>
  <si>
    <t>C.5</t>
  </si>
  <si>
    <t>14.3.1</t>
  </si>
  <si>
    <t xml:space="preserve"> Floculadores hidráulicos de flujo horizontal o vertical</t>
  </si>
  <si>
    <t>C.5.5.1</t>
  </si>
  <si>
    <t>14.3.1.1</t>
  </si>
  <si>
    <t>Tiempo de detención</t>
  </si>
  <si>
    <t>entre 20 y 30 minutos</t>
  </si>
  <si>
    <t>C.5.5.1.1</t>
  </si>
  <si>
    <t>14.3.1.2</t>
  </si>
  <si>
    <t>entre 20 y 70</t>
  </si>
  <si>
    <t>14.3.1.3</t>
  </si>
  <si>
    <t xml:space="preserve"> Velocidad del agua a través del tanque</t>
  </si>
  <si>
    <t>entre 0.20 y 0.60 m / s</t>
  </si>
  <si>
    <t>14.3.2</t>
  </si>
  <si>
    <t xml:space="preserve"> Floculadores hidráulicos tipo Alabama</t>
  </si>
  <si>
    <t>C.5.5.1.2</t>
  </si>
  <si>
    <t>14.3.2.1</t>
  </si>
  <si>
    <t xml:space="preserve"> Número de cámaras</t>
  </si>
  <si>
    <t>8 como mínimo</t>
  </si>
  <si>
    <t>14.3.2.2</t>
  </si>
  <si>
    <t xml:space="preserve"> Velocidad en el codo</t>
  </si>
  <si>
    <t>entre 0.40 y 0.20 m / s</t>
  </si>
  <si>
    <t>14.3.2.3</t>
  </si>
  <si>
    <t>entre 20 y 40 minutos</t>
  </si>
  <si>
    <t>14.3.2.4</t>
  </si>
  <si>
    <t>14.3.3</t>
  </si>
  <si>
    <t>Floculadores de flujo helicoidal</t>
  </si>
  <si>
    <t>C.5.5.1.3</t>
  </si>
  <si>
    <t>14.3.3.1</t>
  </si>
  <si>
    <t>Tiempo de detención  (td)</t>
  </si>
  <si>
    <t>determinar por la prueba de jarras</t>
  </si>
  <si>
    <t>14.3.3.2</t>
  </si>
  <si>
    <t>Volumen de la unidad</t>
  </si>
  <si>
    <t>Vol total según tiemp detención /  N° cámaras</t>
  </si>
  <si>
    <t>14.3.3.3</t>
  </si>
  <si>
    <t xml:space="preserve"> Dimensiones de la cámara (sección cuadrada)</t>
  </si>
  <si>
    <t xml:space="preserve">Relación entre lado y profundidad 1:2 </t>
  </si>
  <si>
    <t>14.3.4</t>
  </si>
  <si>
    <t>Floculadore mecánicos</t>
  </si>
  <si>
    <t>C.5.5.2</t>
  </si>
  <si>
    <t>14.3.4.1</t>
  </si>
  <si>
    <r>
      <t>Gradiente medio de velocidad (G) en seg</t>
    </r>
    <r>
      <rPr>
        <vertAlign val="superscript"/>
        <sz val="8"/>
        <rFont val="Arial"/>
        <family val="2"/>
      </rPr>
      <t>-1</t>
    </r>
  </si>
  <si>
    <t>entre 15 y 75</t>
  </si>
  <si>
    <t>C.5.5.2.1</t>
  </si>
  <si>
    <t>14.3.4.2</t>
  </si>
  <si>
    <t>14.3.4.3</t>
  </si>
  <si>
    <t>Velocidad periférica en floculadores de alta energía</t>
  </si>
  <si>
    <t>3.0 metros / segundo</t>
  </si>
  <si>
    <t>C.5.5.2.2</t>
  </si>
  <si>
    <t>14.3.4.4</t>
  </si>
  <si>
    <t>Velocidad periférica en floculadores de baja energía</t>
  </si>
  <si>
    <t>0.30 a 0.75 m / s</t>
  </si>
  <si>
    <t>14.3.4.5</t>
  </si>
  <si>
    <t>Distancia de paletas a muros, piso y nivel del agua</t>
  </si>
  <si>
    <t>entre 0.15 y 0.30 m.</t>
  </si>
  <si>
    <t>C.5.5.2.3</t>
  </si>
  <si>
    <t>14.3.4.6</t>
  </si>
  <si>
    <t>Número de unidades (cámaras)</t>
  </si>
  <si>
    <t>C.5.5.2.5</t>
  </si>
  <si>
    <t>14.4.</t>
  </si>
  <si>
    <t>Sedimentación</t>
  </si>
  <si>
    <t>C.6</t>
  </si>
  <si>
    <t>14.4.1</t>
  </si>
  <si>
    <t>Sedimentadores de flujo horizontal y flujo vertical</t>
  </si>
  <si>
    <t>C.6.5.1.1</t>
  </si>
  <si>
    <t>14.4.1.1</t>
  </si>
  <si>
    <t xml:space="preserve"> entre 2 y 4 horas</t>
  </si>
  <si>
    <t>14.4.1.2</t>
  </si>
  <si>
    <t>Carga superficial (en m3/m2-d)</t>
  </si>
  <si>
    <t>15 a 30</t>
  </si>
  <si>
    <t>14.4.1.3</t>
  </si>
  <si>
    <t>Velocidad horizontal del flujo de agua</t>
  </si>
  <si>
    <t xml:space="preserve"> aproximadamente 1 cm / seg</t>
  </si>
  <si>
    <t>14.4.1.4</t>
  </si>
  <si>
    <t>Altura del nivel del agua</t>
  </si>
  <si>
    <t>entre 4 y 5 metros</t>
  </si>
  <si>
    <t>14.4.1.5</t>
  </si>
  <si>
    <t>Pendiente longitudinal</t>
  </si>
  <si>
    <t>mayor al 2 %</t>
  </si>
  <si>
    <t>14.4.1.6</t>
  </si>
  <si>
    <t>Relación de dimensiones (para tanques rectangulares)</t>
  </si>
  <si>
    <t>ancho/largo 1:4. Largo/ prof entre 5:1 y 25:1</t>
  </si>
  <si>
    <t>HUILA</t>
  </si>
  <si>
    <t xml:space="preserve">VALOR TOTAL PROYECTO: </t>
  </si>
  <si>
    <t>14.4.1.7</t>
  </si>
  <si>
    <t>Número de unidades</t>
  </si>
  <si>
    <t>14.4.2</t>
  </si>
  <si>
    <t>Sedimentadores de flujo ascendente o vertical</t>
  </si>
  <si>
    <t>14.4.2.1</t>
  </si>
  <si>
    <t>14.4.2.2</t>
  </si>
  <si>
    <t>Carga superficial (de flujo horizontal) (en m3/m2-d)</t>
  </si>
  <si>
    <t>Entre 15 y 30.</t>
  </si>
  <si>
    <t>Carga superficial (de flujo vertical)(en m3/m2-d)</t>
  </si>
  <si>
    <t>Entre 20 y 30. Máximo: 60</t>
  </si>
  <si>
    <t>14.4.2.3</t>
  </si>
  <si>
    <t>14.4.2.4</t>
  </si>
  <si>
    <t>Para tanques circulares</t>
  </si>
  <si>
    <t>diámetro menor de 40 metros</t>
  </si>
  <si>
    <t>14.4.2.5</t>
  </si>
  <si>
    <t>14.4.3</t>
  </si>
  <si>
    <t>Sedimentadores de alta tasa</t>
  </si>
  <si>
    <t>C.6.5.1.2</t>
  </si>
  <si>
    <t>14.4.3.1</t>
  </si>
  <si>
    <t xml:space="preserve"> entre 10 y 15 minutos</t>
  </si>
  <si>
    <t>14.4.3.2</t>
  </si>
  <si>
    <t>Carga superficial (en m3/m2-d) (placas angostas)</t>
  </si>
  <si>
    <t xml:space="preserve">Entre 120 y 185 </t>
  </si>
  <si>
    <t>14.4.3.3</t>
  </si>
  <si>
    <t>Profundidad del tanque</t>
  </si>
  <si>
    <t>entre 4.00 y 5.50 metros</t>
  </si>
  <si>
    <t>14.4.3.4</t>
  </si>
  <si>
    <t>Sistema de salida</t>
  </si>
  <si>
    <t>tubería perforada o canaleta. Tirante &gt; 8 cm</t>
  </si>
  <si>
    <t>14.4.3.5</t>
  </si>
  <si>
    <t xml:space="preserve">Número de Reynolds </t>
  </si>
  <si>
    <t>Re &lt; 500. Recomendado: &lt; 250</t>
  </si>
  <si>
    <t>14.4.3.6</t>
  </si>
  <si>
    <t>Inclinación de placas</t>
  </si>
  <si>
    <t>55 a 60 grados</t>
  </si>
  <si>
    <t>14.4.3.7</t>
  </si>
  <si>
    <t>Espesor de placas (A.C.)</t>
  </si>
  <si>
    <t>8 a 10 mm</t>
  </si>
  <si>
    <t>14.4.3.8</t>
  </si>
  <si>
    <t>Espacio entre placas</t>
  </si>
  <si>
    <t>5 cm</t>
  </si>
  <si>
    <t>14.4.3.9</t>
  </si>
  <si>
    <t>14.4.4</t>
  </si>
  <si>
    <t>Sedimentadores con manto de lodos</t>
  </si>
  <si>
    <t>C.6.5.1.3</t>
  </si>
  <si>
    <t>14.4.4.1</t>
  </si>
  <si>
    <t>entre1 y 1.5 horas</t>
  </si>
  <si>
    <t>14.4.4.2</t>
  </si>
  <si>
    <t>Velocidad de flujo</t>
  </si>
  <si>
    <t>30 a 60 m / día</t>
  </si>
  <si>
    <t>14.4.4.3</t>
  </si>
  <si>
    <t>entre 4.0 y 7.0 metros</t>
  </si>
  <si>
    <t>14.4.4.4</t>
  </si>
  <si>
    <t>Concentración del manto de lodos</t>
  </si>
  <si>
    <t>entre 10 y 20 %, en volumen</t>
  </si>
  <si>
    <t>14.4.4.5</t>
  </si>
  <si>
    <t>Altura del manto de lodos</t>
  </si>
  <si>
    <t>1.00 a 3.00 metros</t>
  </si>
  <si>
    <t>14.4.5</t>
  </si>
  <si>
    <t>Remoción y descarga de lodos</t>
  </si>
  <si>
    <t>manual</t>
  </si>
  <si>
    <t>mecánico</t>
  </si>
  <si>
    <t>C.6.5.2</t>
  </si>
  <si>
    <t>14.4.5.1</t>
  </si>
  <si>
    <t>Pendiente fondo</t>
  </si>
  <si>
    <t>mayor o igul a 5 %</t>
  </si>
  <si>
    <t>C.6.5.2.1</t>
  </si>
  <si>
    <t>14.4.5.2</t>
  </si>
  <si>
    <t>Profundidad adicional para almacenar lodos</t>
  </si>
  <si>
    <t>suficiente para acumular lodos 60 días</t>
  </si>
  <si>
    <t>14.4.5.3</t>
  </si>
  <si>
    <t>Velocidad para raspador de fondo</t>
  </si>
  <si>
    <t>30 cm / min</t>
  </si>
  <si>
    <t>C.6.5.2.2</t>
  </si>
  <si>
    <t xml:space="preserve"> FILTRACIÓN</t>
  </si>
  <si>
    <t>C.7</t>
  </si>
  <si>
    <t>15.1.</t>
  </si>
  <si>
    <t xml:space="preserve"> Filtros rápidos</t>
  </si>
  <si>
    <t>C.7.5.1</t>
  </si>
  <si>
    <t>15.1.1</t>
  </si>
  <si>
    <t xml:space="preserve"> Lechos de arena</t>
  </si>
  <si>
    <t>Ver referencia</t>
  </si>
  <si>
    <t>Tabla C.7.1</t>
  </si>
  <si>
    <t>15.1.2</t>
  </si>
  <si>
    <t xml:space="preserve"> Profundidad del lecho</t>
  </si>
  <si>
    <t>0.60 a 0.90 m</t>
  </si>
  <si>
    <t>C.7.5.1.1</t>
  </si>
  <si>
    <t>15.1.3</t>
  </si>
  <si>
    <t xml:space="preserve"> Soporte del medio filtrante</t>
  </si>
  <si>
    <t>remitirse a la NTC 2572</t>
  </si>
  <si>
    <t>C.7.5.1.2</t>
  </si>
  <si>
    <t>15.1.4</t>
  </si>
  <si>
    <t xml:space="preserve"> Velocidad de filtración Nota (1)</t>
  </si>
  <si>
    <t>C.7.5.1.3</t>
  </si>
  <si>
    <t>15.1.4.1</t>
  </si>
  <si>
    <t xml:space="preserve"> Lechos de arena o antracita con Te=0.45 a 0.55. h=0.75</t>
  </si>
  <si>
    <t>120 m3/m2-día</t>
  </si>
  <si>
    <t>15.1.4.2</t>
  </si>
  <si>
    <t xml:space="preserve"> L. antracita sobre arena y profundidad estándar</t>
  </si>
  <si>
    <t>300 m3/m2-día</t>
  </si>
  <si>
    <t>15.1.4.3</t>
  </si>
  <si>
    <t xml:space="preserve"> L. arena o antracita sola, tamaño grueso, prof &gt; 0.90</t>
  </si>
  <si>
    <t>400 m3/m2-día</t>
  </si>
  <si>
    <t>15.1.5</t>
  </si>
  <si>
    <t xml:space="preserve"> Altura del agua sobre el lecho</t>
  </si>
  <si>
    <t>mayor o igual a 0.50 m</t>
  </si>
  <si>
    <t>C.7.5.1.4</t>
  </si>
  <si>
    <t>15.1.6</t>
  </si>
  <si>
    <t xml:space="preserve"> Pérdida de carga disponible</t>
  </si>
  <si>
    <t>2.00 m como mínimo</t>
  </si>
  <si>
    <t>C.7.5.1.5</t>
  </si>
  <si>
    <t>15.1.7</t>
  </si>
  <si>
    <t xml:space="preserve"> Número de unidades</t>
  </si>
  <si>
    <t>C.7.5.1.6</t>
  </si>
  <si>
    <t>15.1.8</t>
  </si>
  <si>
    <t xml:space="preserve"> Agua consumida en lavado de filtros</t>
  </si>
  <si>
    <t>C.7.5.1.7</t>
  </si>
  <si>
    <t>15.1.9</t>
  </si>
  <si>
    <t xml:space="preserve"> Expansión de lechos mixtos (antracita y arena)</t>
  </si>
  <si>
    <t>no menores del 20 %</t>
  </si>
  <si>
    <t>15.1.10</t>
  </si>
  <si>
    <t xml:space="preserve"> Expansión en lavado por flujo ascendente </t>
  </si>
  <si>
    <t>entre 15 y 25 %</t>
  </si>
  <si>
    <t>C.7.5.1.7  (2 a)</t>
  </si>
  <si>
    <t>15.1.11</t>
  </si>
  <si>
    <t xml:space="preserve"> Flujo ascendente y lavado superficial</t>
  </si>
  <si>
    <t>C.7.5.1.7  (2 b)</t>
  </si>
  <si>
    <t>15.1.11.1</t>
  </si>
  <si>
    <t xml:space="preserve"> Altura de brazos sobre el nivel de la arena</t>
  </si>
  <si>
    <t>0.50 a 0.75 m</t>
  </si>
  <si>
    <t>15.1.11.2</t>
  </si>
  <si>
    <t xml:space="preserve"> Velocidad de los brazos</t>
  </si>
  <si>
    <t>7 a 10 RPM</t>
  </si>
  <si>
    <t>15.1.11.3</t>
  </si>
  <si>
    <t xml:space="preserve"> Tasa de flujo</t>
  </si>
  <si>
    <t>80 a 160 L/min-m2</t>
  </si>
  <si>
    <t>15.1.11.4</t>
  </si>
  <si>
    <t xml:space="preserve"> Presión de lavado</t>
  </si>
  <si>
    <t>15 a 30 m.c.a.</t>
  </si>
  <si>
    <t>15.1.11.5</t>
  </si>
  <si>
    <t xml:space="preserve"> Número de orificios o boquillas por distribuidor </t>
  </si>
  <si>
    <t>Según cálculo, o mínimo cada 0.30 m.</t>
  </si>
  <si>
    <t>15.1.12</t>
  </si>
  <si>
    <t xml:space="preserve"> Lavado con aire y agua</t>
  </si>
  <si>
    <t>C.7.5.1.7  (2 c)</t>
  </si>
  <si>
    <t>15.1.12.1</t>
  </si>
  <si>
    <t xml:space="preserve"> Tasa de inyección de aire</t>
  </si>
  <si>
    <t>0.30 a a 0.90 m3/m2-min</t>
  </si>
  <si>
    <t>15.1.12.2</t>
  </si>
  <si>
    <t>Velocidad de aplicación de agua</t>
  </si>
  <si>
    <t>0.30  m3/m2-min</t>
  </si>
  <si>
    <t>15.1.12.3</t>
  </si>
  <si>
    <t xml:space="preserve"> Expansión del lecho</t>
  </si>
  <si>
    <t>15.1.13</t>
  </si>
  <si>
    <t xml:space="preserve"> Flujo ascendente y lavado subsuperficial ( L mixtos)</t>
  </si>
  <si>
    <t>C.7.5.1.7  (2 d )</t>
  </si>
  <si>
    <t>15.1.13.1</t>
  </si>
  <si>
    <t xml:space="preserve"> Profundidad malla de tubos dentro del lecho</t>
  </si>
  <si>
    <t>150 a 300 mm</t>
  </si>
  <si>
    <t>C.7.5.1.7  (2d )</t>
  </si>
  <si>
    <t xml:space="preserve"> Aplicación del agua de lavado</t>
  </si>
  <si>
    <t>C.7.5.1.7  (3 )</t>
  </si>
  <si>
    <t>Con tanque de lavado</t>
  </si>
  <si>
    <t>Capac para lavar dos filtros durante 10 min</t>
  </si>
  <si>
    <t>C.7.5.1.7  (3 a )</t>
  </si>
  <si>
    <t>15.1.13.2</t>
  </si>
  <si>
    <t xml:space="preserve">Con bombas para el lavado </t>
  </si>
  <si>
    <t>presión entre 20 y 40 mca</t>
  </si>
  <si>
    <t>C.7.5.1.7  (3 b )</t>
  </si>
  <si>
    <t>15.1.13.3</t>
  </si>
  <si>
    <t xml:space="preserve"> Velocidad de ascenso con agua de otros filtros </t>
  </si>
  <si>
    <t>0.60 m/min (mínimo 4 filtros)</t>
  </si>
  <si>
    <t>C.7.5.1.7  (3 c)</t>
  </si>
  <si>
    <t>15.1.14</t>
  </si>
  <si>
    <t xml:space="preserve"> Sistema de drenaje</t>
  </si>
  <si>
    <t>Ver C.7.5.1.8 y referencia</t>
  </si>
  <si>
    <t>CONVENIO DE APOYO FINANCIERO SUSCRITO ENTRE EL MINISTERIO DE AMBIENTE, VIVIENDA Y DESARROLLO TERRITORIAL - MAVDT, EL FONDO FINANCIERO DE PROYECTOS DE DESARROLLO - FONADE Y EL MUNICIPIO DE XXXXXX</t>
  </si>
  <si>
    <t>Tabla C.7.3</t>
  </si>
  <si>
    <t>15.1.15</t>
  </si>
  <si>
    <t xml:space="preserve"> Tanque de recolección de agua filtrada</t>
  </si>
  <si>
    <t>Ver  referencia</t>
  </si>
  <si>
    <t>C.7.5.1.9</t>
  </si>
  <si>
    <t>15.2</t>
  </si>
  <si>
    <t xml:space="preserve"> Filtros lentos</t>
  </si>
  <si>
    <t>C.7.5.2</t>
  </si>
  <si>
    <t>15.2.1</t>
  </si>
  <si>
    <t xml:space="preserve"> Características material granular</t>
  </si>
  <si>
    <t>Ver tabla</t>
  </si>
  <si>
    <t>Tabla C.7.4</t>
  </si>
  <si>
    <t>15.2.2</t>
  </si>
  <si>
    <t xml:space="preserve"> Espesor lecho de arena</t>
  </si>
  <si>
    <t>15.2.3</t>
  </si>
  <si>
    <t xml:space="preserve"> Dispositivo de entrada</t>
  </si>
  <si>
    <t>Vertedero ancho de pared gruesa</t>
  </si>
  <si>
    <t>C.7.5.2.3</t>
  </si>
  <si>
    <t>15.2.4</t>
  </si>
  <si>
    <t xml:space="preserve"> Dispositivo de salida</t>
  </si>
  <si>
    <t>Verted de control a 0.10 m sobre nivel lecho</t>
  </si>
  <si>
    <t>C.7.5.2.4</t>
  </si>
  <si>
    <t>15.2.5</t>
  </si>
  <si>
    <t xml:space="preserve"> Velocidad de filtración</t>
  </si>
  <si>
    <t>Entre 2.4 y 7.2 m3/m2-día</t>
  </si>
  <si>
    <t>C.7.5.2.5</t>
  </si>
  <si>
    <t>15.2.6</t>
  </si>
  <si>
    <t>0.70 a 1.00 m</t>
  </si>
  <si>
    <t>C.7.5.26</t>
  </si>
  <si>
    <t>15.2.7</t>
  </si>
  <si>
    <t xml:space="preserve"> Velocidad máxima del flujo a la entrada</t>
  </si>
  <si>
    <t>0.10 m/hora</t>
  </si>
  <si>
    <t>C.7.5.2.7</t>
  </si>
  <si>
    <t>15.2.8</t>
  </si>
  <si>
    <t xml:space="preserve"> Pérdida de carga del filtro</t>
  </si>
  <si>
    <t>0.10 a 1.00 m</t>
  </si>
  <si>
    <t>C.7.5.2.8</t>
  </si>
  <si>
    <t>3. 3. En caso que la ejecución de su proyecto ocasione reasentamiento involuntario de población, afecte territorios indígenas o deterioro del patrimonio cultural o histórico, debe tener en cuenta para ello, las Políticas de Salvaguarda establecidas para el caso y publicadas en la página Web del Ministerio de Ambiente, Vivienda y Desarrollo Territorial.</t>
  </si>
  <si>
    <t xml:space="preserve">DE CONFORMIDAD CON LO ESTABLECIDO EN EL ARTICULO 2 DE LA RESOLUCION 0813 DEL 19 DE MAYO DE 2008, EL COMITÉ TÉCNICO COMO INSTANCIA DE DECISIÓN RECOMIENDA QUE: </t>
  </si>
  <si>
    <t>Revision x Aguas del Huila</t>
  </si>
  <si>
    <t xml:space="preserve">INCOMPLETO:       x                 </t>
  </si>
  <si>
    <t xml:space="preserve">DEPARTAMENTO:  </t>
  </si>
  <si>
    <t>SOLO SE REQUIERE PARA PROYECTOS DE VENTANILLA UNICA MVAT</t>
  </si>
  <si>
    <t>ING. PABLO CESAR ARRIETA RAMIREZ</t>
  </si>
  <si>
    <t xml:space="preserve">VALOR APORTE DE MUNICIPIO: </t>
  </si>
  <si>
    <t>NO CUENTA CON PTAR</t>
  </si>
  <si>
    <t>TIENE SSEPI MUNICIPAL -                                         Falta SSEPI Departamental</t>
  </si>
  <si>
    <t>NOMBRE DEL  PROYECTO: AMPLIACION DEL ACUEDUCTO REGIONAL ALTOS DE LAS AGUILAS DEL MUNICIPIO DE GIGANTE DEPARTAMENTO DEL HUILA.</t>
  </si>
  <si>
    <t>GIGANTE</t>
  </si>
  <si>
    <t>$1,815,932,462=</t>
  </si>
  <si>
    <r>
      <t>VALOR SOLICITADO A LA DEPARTAMENTO:</t>
    </r>
    <r>
      <rPr>
        <sz val="12"/>
        <rFont val="Arial"/>
        <family val="2"/>
      </rPr>
      <t>$1,815,932,462=</t>
    </r>
  </si>
  <si>
    <t>VERSION: 4</t>
  </si>
  <si>
    <t>CARTA DE FECHA JUNIO DE 2012</t>
  </si>
  <si>
    <t>CERTIFICACION DE FECHA 20 DE MAYO DE 2012</t>
  </si>
  <si>
    <t>LOS PLANOS NO SE ENCUENTAN FIRMADOS POR EL INGENIERO DISEÑADOR.</t>
  </si>
  <si>
    <t>FALTAN DISEÑOS ESTRUCTURALES DE VIADUCTOS, UN TANQUE DE ALMACENAMIENTO, - NO SE MUESTRA DISEÑO DE LA PTAP.</t>
  </si>
  <si>
    <t>TIENE CONCESION DE AGUAS DE 5 LTS/SEG SEGÚN RESOLUCION 0237/2012</t>
  </si>
  <si>
    <t>OBSERVACIONES GENERALES:  FALTA LA FICHA SSEPI DEPARTAMENTAL</t>
  </si>
  <si>
    <t>10.3 Copia de la certificacion de la disponibilidad de servicios publicos (acueducto o alcantarillado) expedida por el gerente de las empresas publicas de el municipio.</t>
  </si>
  <si>
    <t>COMPLETO:</t>
  </si>
  <si>
    <t>6. Acta de concertacion del proyecto con la comunidad, en el caso de PTAP que aceptan su instalcion, su mantenimiento, asi como de la micromedicion.</t>
  </si>
  <si>
    <t xml:space="preserve">4.1. Acta de concertacion del proyecto con la comunidad, donde aclare que aceptan el proyecto. </t>
  </si>
  <si>
    <t>VALOR APORTADO POR MUNICIPIO O COMUNIDAD:</t>
  </si>
  <si>
    <t xml:space="preserve">VALOR SOLICITADO A LA DEPARTAMENTO: </t>
  </si>
  <si>
    <t xml:space="preserve">NOMBRE DEL  PROYECTO: </t>
  </si>
  <si>
    <t xml:space="preserve">INCOMPLETO:                  </t>
  </si>
  <si>
    <t xml:space="preserve">OBSERVACIONES GENERALES: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</si>
</sst>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quot;$&quot;* #,##0.00_-;\-&quot;$&quot;* #,##0.00_-;_-&quot;$&quot;* &quot;-&quot;??_-;_-@_-"/>
    <numFmt numFmtId="165" formatCode="&quot;$&quot;\ #,##0.00;[Red]&quot;$&quot;\ \-#,##0.00"/>
    <numFmt numFmtId="166" formatCode="_ * #,##0.00_ ;_ * \-#,##0.00_ ;_ * &quot;-&quot;??_ ;_ @_ "/>
    <numFmt numFmtId="167" formatCode="_-&quot;$&quot;* #,##0_-;\-&quot;$&quot;* #,##0_-;_-&quot;$&quot;* &quot;-&quot;??_-;_-@_-"/>
    <numFmt numFmtId="168" formatCode="_ [$€-2]\ * #,##0.00_ ;_ [$€-2]\ * \-#,##0.00_ ;_ [$€-2]\ * &quot;-&quot;??_ "/>
    <numFmt numFmtId="169" formatCode="dd/mm/yy;@"/>
    <numFmt numFmtId="170" formatCode="0.0%"/>
    <numFmt numFmtId="171" formatCode="&quot;$&quot;\ #,##0"/>
    <numFmt numFmtId="172" formatCode="_-* #,##0_-;\-* #,##0_-;_-* &quot;-&quot;??_-;_-@_-"/>
    <numFmt numFmtId="173" formatCode="[$USD]\ #,##0.00"/>
    <numFmt numFmtId="174" formatCode="0.0"/>
    <numFmt numFmtId="175" formatCode="_ * #,##0.0_ ;_ * \-#,##0.0_ ;_ * &quot;-&quot;?_ ;_ @_ "/>
    <numFmt numFmtId="176" formatCode="_-* #,##0.000_-;\-* #,##0.000_-;_-* &quot;-&quot;??_-;_-@_-"/>
    <numFmt numFmtId="177" formatCode="[$-240A]d&quot; de &quot;mmmm&quot; de &quot;yyyy;@"/>
  </numFmts>
  <fonts count="44" x14ac:knownFonts="1">
    <font>
      <sz val="10"/>
      <name val="Arial"/>
    </font>
    <font>
      <sz val="10"/>
      <name val="Arial"/>
      <family val="2"/>
    </font>
    <font>
      <b/>
      <sz val="10"/>
      <name val="Arial"/>
      <family val="2"/>
    </font>
    <font>
      <b/>
      <sz val="7"/>
      <name val="Arial"/>
      <family val="2"/>
    </font>
    <font>
      <b/>
      <sz val="8"/>
      <name val="Arial"/>
      <family val="2"/>
    </font>
    <font>
      <b/>
      <sz val="12"/>
      <name val="Arial"/>
      <family val="2"/>
    </font>
    <font>
      <sz val="10"/>
      <name val="Arial"/>
      <family val="2"/>
    </font>
    <font>
      <sz val="12"/>
      <name val="Arial"/>
      <family val="2"/>
    </font>
    <font>
      <sz val="8"/>
      <name val="Arial"/>
      <family val="2"/>
    </font>
    <font>
      <sz val="7"/>
      <name val="Arial"/>
      <family val="2"/>
    </font>
    <font>
      <b/>
      <sz val="11"/>
      <name val="Arial"/>
      <family val="2"/>
    </font>
    <font>
      <sz val="8"/>
      <name val="Arial"/>
      <family val="2"/>
    </font>
    <font>
      <sz val="9"/>
      <name val="Arial"/>
      <family val="2"/>
    </font>
    <font>
      <b/>
      <sz val="6"/>
      <name val="Arial"/>
      <family val="2"/>
    </font>
    <font>
      <sz val="6"/>
      <name val="Arial"/>
      <family val="2"/>
    </font>
    <font>
      <vertAlign val="subscript"/>
      <sz val="8"/>
      <name val="Arial"/>
      <family val="2"/>
    </font>
    <font>
      <b/>
      <sz val="9"/>
      <name val="Arial"/>
      <family val="2"/>
    </font>
    <font>
      <sz val="9"/>
      <name val="Arial"/>
      <family val="2"/>
    </font>
    <font>
      <sz val="8"/>
      <color indexed="48"/>
      <name val="Arial"/>
      <family val="2"/>
    </font>
    <font>
      <u/>
      <sz val="8"/>
      <name val="Arial"/>
      <family val="2"/>
    </font>
    <font>
      <vertAlign val="superscript"/>
      <sz val="8"/>
      <name val="Arial"/>
      <family val="2"/>
    </font>
    <font>
      <sz val="11"/>
      <name val="Arial"/>
      <family val="2"/>
    </font>
    <font>
      <b/>
      <sz val="10"/>
      <color indexed="8"/>
      <name val="Arial"/>
      <family val="2"/>
    </font>
    <font>
      <b/>
      <sz val="9"/>
      <color indexed="10"/>
      <name val="Arial"/>
      <family val="2"/>
    </font>
    <font>
      <sz val="9"/>
      <color indexed="10"/>
      <name val="Arial"/>
      <family val="2"/>
    </font>
    <font>
      <b/>
      <sz val="8"/>
      <color indexed="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3"/>
      <name val="Arial"/>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2"/>
        <bgColor indexed="22"/>
      </patternFill>
    </fill>
    <fill>
      <patternFill patternType="solid">
        <fgColor indexed="13"/>
        <bgColor indexed="64"/>
      </patternFill>
    </fill>
    <fill>
      <patternFill patternType="solid">
        <fgColor indexed="41"/>
        <bgColor indexed="64"/>
      </patternFill>
    </fill>
    <fill>
      <patternFill patternType="solid">
        <fgColor indexed="15"/>
        <bgColor indexed="64"/>
      </patternFill>
    </fill>
    <fill>
      <patternFill patternType="solid">
        <fgColor theme="0" tint="-0.14999847407452621"/>
        <bgColor indexed="64"/>
      </patternFill>
    </fill>
  </fills>
  <borders count="8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style="thin">
        <color indexed="64"/>
      </top>
      <bottom/>
      <diagonal/>
    </border>
    <border>
      <left/>
      <right style="medium">
        <color indexed="64"/>
      </right>
      <top/>
      <bottom style="thin">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s>
  <cellStyleXfs count="47">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6" fillId="8" borderId="0" applyNumberFormat="0" applyBorder="0" applyAlignment="0" applyProtection="0"/>
    <xf numFmtId="0" fontId="26" fillId="11" borderId="0" applyNumberFormat="0" applyBorder="0" applyAlignment="0" applyProtection="0"/>
    <xf numFmtId="0" fontId="27" fillId="12"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15" borderId="0" applyNumberFormat="0" applyBorder="0" applyAlignment="0" applyProtection="0"/>
    <xf numFmtId="0" fontId="28" fillId="4" borderId="0" applyNumberFormat="0" applyBorder="0" applyAlignment="0" applyProtection="0"/>
    <xf numFmtId="0" fontId="29" fillId="16" borderId="1" applyNumberFormat="0" applyAlignment="0" applyProtection="0"/>
    <xf numFmtId="0" fontId="30" fillId="17" borderId="2" applyNumberFormat="0" applyAlignment="0" applyProtection="0"/>
    <xf numFmtId="0" fontId="31" fillId="0" borderId="3" applyNumberFormat="0" applyFill="0" applyAlignment="0" applyProtection="0"/>
    <xf numFmtId="0" fontId="32" fillId="0" borderId="0" applyNumberFormat="0" applyFill="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7" fillId="21" borderId="0" applyNumberFormat="0" applyBorder="0" applyAlignment="0" applyProtection="0"/>
    <xf numFmtId="0" fontId="33" fillId="7" borderId="1" applyNumberFormat="0" applyAlignment="0" applyProtection="0"/>
    <xf numFmtId="168" fontId="1" fillId="0" borderId="0" applyFont="0" applyFill="0" applyBorder="0" applyAlignment="0" applyProtection="0"/>
    <xf numFmtId="0" fontId="34" fillId="3" borderId="0" applyNumberFormat="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35" fillId="22" borderId="0" applyNumberFormat="0" applyBorder="0" applyAlignment="0" applyProtection="0"/>
    <xf numFmtId="0" fontId="8" fillId="0" borderId="0"/>
    <xf numFmtId="0" fontId="1" fillId="23" borderId="4" applyNumberFormat="0" applyFont="0" applyAlignment="0" applyProtection="0"/>
    <xf numFmtId="9" fontId="1" fillId="0" borderId="0" applyFont="0" applyFill="0" applyBorder="0" applyAlignment="0" applyProtection="0"/>
    <xf numFmtId="0" fontId="36" fillId="16" borderId="5"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6" applyNumberFormat="0" applyFill="0" applyAlignment="0" applyProtection="0"/>
    <xf numFmtId="0" fontId="41" fillId="0" borderId="7" applyNumberFormat="0" applyFill="0" applyAlignment="0" applyProtection="0"/>
    <xf numFmtId="0" fontId="32" fillId="0" borderId="8" applyNumberFormat="0" applyFill="0" applyAlignment="0" applyProtection="0"/>
    <xf numFmtId="0" fontId="42" fillId="0" borderId="9" applyNumberFormat="0" applyFill="0" applyAlignment="0" applyProtection="0"/>
  </cellStyleXfs>
  <cellXfs count="1139">
    <xf numFmtId="0" fontId="0" fillId="0" borderId="0" xfId="0"/>
    <xf numFmtId="0" fontId="6" fillId="0" borderId="0" xfId="0" applyFont="1" applyAlignment="1">
      <alignment vertical="center"/>
    </xf>
    <xf numFmtId="0" fontId="6" fillId="0" borderId="0" xfId="0" applyFont="1" applyAlignment="1">
      <alignment vertical="center" wrapText="1"/>
    </xf>
    <xf numFmtId="0" fontId="6" fillId="0" borderId="0" xfId="0" applyFont="1" applyAlignment="1">
      <alignment horizontal="left" vertical="center" wrapText="1"/>
    </xf>
    <xf numFmtId="0" fontId="2" fillId="0" borderId="10" xfId="0"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3" xfId="0" applyFont="1" applyBorder="1" applyAlignment="1">
      <alignment horizontal="left" vertical="center"/>
    </xf>
    <xf numFmtId="0" fontId="2" fillId="0" borderId="13" xfId="0" applyFont="1" applyBorder="1" applyAlignment="1">
      <alignment horizontal="left" vertical="top"/>
    </xf>
    <xf numFmtId="0" fontId="2" fillId="0" borderId="14" xfId="0" applyFont="1" applyBorder="1" applyAlignment="1">
      <alignment horizontal="left"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3" fontId="8" fillId="0" borderId="10" xfId="36" applyNumberFormat="1" applyBorder="1" applyAlignment="1">
      <alignment vertical="center"/>
    </xf>
    <xf numFmtId="3" fontId="9" fillId="0" borderId="17" xfId="36" applyNumberFormat="1" applyFont="1" applyBorder="1" applyAlignment="1">
      <alignment horizontal="center" vertical="center"/>
    </xf>
    <xf numFmtId="3" fontId="8" fillId="0" borderId="0" xfId="36" applyNumberFormat="1" applyAlignment="1">
      <alignment vertical="center"/>
    </xf>
    <xf numFmtId="3" fontId="8" fillId="0" borderId="13" xfId="36" applyNumberFormat="1" applyBorder="1" applyAlignment="1">
      <alignment vertical="center"/>
    </xf>
    <xf numFmtId="3" fontId="2" fillId="0" borderId="11" xfId="36" applyNumberFormat="1" applyFont="1" applyBorder="1" applyAlignment="1">
      <alignment horizontal="center" vertical="center"/>
    </xf>
    <xf numFmtId="0" fontId="2" fillId="0" borderId="0" xfId="0" applyFont="1" applyAlignment="1">
      <alignment horizontal="left" vertical="center"/>
    </xf>
    <xf numFmtId="3" fontId="9" fillId="0" borderId="0" xfId="36" applyNumberFormat="1" applyFont="1" applyAlignment="1">
      <alignment horizontal="center" vertical="center"/>
    </xf>
    <xf numFmtId="0" fontId="6" fillId="0" borderId="13" xfId="0" applyFont="1" applyBorder="1" applyAlignment="1">
      <alignment vertical="center"/>
    </xf>
    <xf numFmtId="0" fontId="2" fillId="0" borderId="11" xfId="0" applyFont="1" applyBorder="1" applyAlignment="1">
      <alignment horizontal="left" vertical="center"/>
    </xf>
    <xf numFmtId="0" fontId="2" fillId="0" borderId="0" xfId="0" applyFont="1" applyAlignment="1">
      <alignment horizontal="left" vertical="top"/>
    </xf>
    <xf numFmtId="3" fontId="8" fillId="0" borderId="15" xfId="36" applyNumberFormat="1" applyBorder="1" applyAlignment="1">
      <alignment horizontal="center" vertical="center"/>
    </xf>
    <xf numFmtId="0" fontId="2" fillId="0" borderId="14" xfId="0" applyFont="1" applyBorder="1" applyAlignment="1">
      <alignment horizontal="center" vertical="center"/>
    </xf>
    <xf numFmtId="3" fontId="2" fillId="0" borderId="18" xfId="36" applyNumberFormat="1" applyFont="1" applyBorder="1" applyAlignment="1">
      <alignment horizontal="left" vertical="center"/>
    </xf>
    <xf numFmtId="3" fontId="2" fillId="0" borderId="19" xfId="36" applyNumberFormat="1" applyFont="1" applyBorder="1" applyAlignment="1">
      <alignment horizontal="left" vertical="center"/>
    </xf>
    <xf numFmtId="1" fontId="2" fillId="0" borderId="19" xfId="36" applyNumberFormat="1" applyFont="1" applyBorder="1" applyAlignment="1">
      <alignment horizontal="center" vertical="center"/>
    </xf>
    <xf numFmtId="3" fontId="4" fillId="0" borderId="18" xfId="36" applyNumberFormat="1" applyFont="1" applyBorder="1" applyAlignment="1">
      <alignment horizontal="center" vertical="center"/>
    </xf>
    <xf numFmtId="3" fontId="4" fillId="0" borderId="18" xfId="36" applyNumberFormat="1" applyFont="1" applyBorder="1" applyAlignment="1">
      <alignment horizontal="center" vertical="center" wrapText="1"/>
    </xf>
    <xf numFmtId="3" fontId="4" fillId="0" borderId="20" xfId="36" applyNumberFormat="1" applyFont="1" applyBorder="1" applyAlignment="1">
      <alignment horizontal="center" vertical="center" wrapText="1"/>
    </xf>
    <xf numFmtId="3" fontId="11" fillId="0" borderId="18" xfId="36" applyNumberFormat="1" applyFont="1" applyBorder="1" applyAlignment="1">
      <alignment horizontal="center" vertical="center" wrapText="1"/>
    </xf>
    <xf numFmtId="3" fontId="11" fillId="0" borderId="20" xfId="36" applyNumberFormat="1" applyFont="1" applyBorder="1" applyAlignment="1">
      <alignment horizontal="center" vertical="center" wrapText="1"/>
    </xf>
    <xf numFmtId="170" fontId="11" fillId="0" borderId="18" xfId="36" applyNumberFormat="1" applyFont="1" applyBorder="1" applyAlignment="1">
      <alignment horizontal="center" vertical="center" wrapText="1"/>
    </xf>
    <xf numFmtId="3" fontId="8" fillId="0" borderId="20" xfId="36" applyNumberFormat="1" applyBorder="1" applyAlignment="1">
      <alignment horizontal="center" vertical="center"/>
    </xf>
    <xf numFmtId="171" fontId="11" fillId="0" borderId="18" xfId="36" applyNumberFormat="1" applyFont="1" applyBorder="1" applyAlignment="1">
      <alignment vertical="center"/>
    </xf>
    <xf numFmtId="3" fontId="4" fillId="0" borderId="18" xfId="36" applyNumberFormat="1" applyFont="1" applyBorder="1" applyAlignment="1">
      <alignment horizontal="left" vertical="center"/>
    </xf>
    <xf numFmtId="3" fontId="11" fillId="0" borderId="18" xfId="36" applyNumberFormat="1" applyFont="1" applyBorder="1" applyAlignment="1">
      <alignment horizontal="center" vertical="center"/>
    </xf>
    <xf numFmtId="172" fontId="4" fillId="0" borderId="18" xfId="33" applyNumberFormat="1" applyFont="1" applyBorder="1" applyAlignment="1">
      <alignment horizontal="center" vertical="center"/>
    </xf>
    <xf numFmtId="173" fontId="11" fillId="0" borderId="20" xfId="38" applyNumberFormat="1" applyFont="1" applyBorder="1" applyAlignment="1">
      <alignment horizontal="center" vertical="center"/>
    </xf>
    <xf numFmtId="3" fontId="8" fillId="0" borderId="21" xfId="36" applyNumberFormat="1" applyBorder="1" applyAlignment="1">
      <alignment horizontal="center" vertical="center"/>
    </xf>
    <xf numFmtId="3" fontId="8" fillId="0" borderId="22" xfId="36" applyNumberFormat="1" applyBorder="1" applyAlignment="1">
      <alignment horizontal="center" vertical="center"/>
    </xf>
    <xf numFmtId="3" fontId="8" fillId="0" borderId="18" xfId="36" applyNumberFormat="1" applyBorder="1" applyAlignment="1">
      <alignment horizontal="center" vertical="center"/>
    </xf>
    <xf numFmtId="3" fontId="8" fillId="0" borderId="18" xfId="36" applyNumberFormat="1" applyBorder="1" applyAlignment="1">
      <alignment vertical="center"/>
    </xf>
    <xf numFmtId="170" fontId="2" fillId="0" borderId="23" xfId="38" applyNumberFormat="1" applyFont="1" applyBorder="1" applyAlignment="1">
      <alignment horizontal="center" vertical="center"/>
    </xf>
    <xf numFmtId="170" fontId="2" fillId="0" borderId="21" xfId="34" applyNumberFormat="1" applyFont="1" applyFill="1" applyBorder="1" applyAlignment="1">
      <alignment horizontal="center" vertical="justify"/>
    </xf>
    <xf numFmtId="0" fontId="2" fillId="24" borderId="10" xfId="0" applyFont="1" applyFill="1" applyBorder="1" applyAlignment="1">
      <alignment horizontal="center" vertical="center"/>
    </xf>
    <xf numFmtId="0" fontId="6" fillId="24" borderId="17" xfId="0" applyFont="1" applyFill="1" applyBorder="1" applyAlignment="1">
      <alignment horizontal="center"/>
    </xf>
    <xf numFmtId="0" fontId="2" fillId="24" borderId="17" xfId="0" applyFont="1" applyFill="1" applyBorder="1" applyAlignment="1">
      <alignment horizontal="center" vertical="center"/>
    </xf>
    <xf numFmtId="0" fontId="2" fillId="24" borderId="12" xfId="0" applyFont="1" applyFill="1" applyBorder="1" applyAlignment="1">
      <alignment horizontal="center" vertical="center"/>
    </xf>
    <xf numFmtId="0" fontId="1" fillId="0" borderId="0" xfId="0" applyFont="1"/>
    <xf numFmtId="0" fontId="2" fillId="24" borderId="13" xfId="0" applyFont="1" applyFill="1" applyBorder="1" applyAlignment="1">
      <alignment horizontal="center" vertical="center"/>
    </xf>
    <xf numFmtId="3" fontId="2" fillId="24" borderId="0" xfId="36" applyNumberFormat="1" applyFont="1" applyFill="1" applyAlignment="1">
      <alignment horizontal="center" vertical="center"/>
    </xf>
    <xf numFmtId="0" fontId="2" fillId="24" borderId="11" xfId="0" applyFont="1" applyFill="1" applyBorder="1" applyAlignment="1">
      <alignment horizontal="center"/>
    </xf>
    <xf numFmtId="0" fontId="2" fillId="24" borderId="13" xfId="0" applyFont="1" applyFill="1" applyBorder="1" applyAlignment="1">
      <alignment horizontal="left" vertical="center"/>
    </xf>
    <xf numFmtId="3" fontId="9" fillId="24" borderId="0" xfId="36" applyNumberFormat="1" applyFont="1" applyFill="1" applyAlignment="1">
      <alignment horizontal="center" vertical="center"/>
    </xf>
    <xf numFmtId="0" fontId="6" fillId="24" borderId="0" xfId="0" applyFont="1" applyFill="1" applyAlignment="1">
      <alignment horizontal="center"/>
    </xf>
    <xf numFmtId="0" fontId="2" fillId="24" borderId="0" xfId="0" applyFont="1" applyFill="1" applyAlignment="1">
      <alignment horizontal="left" vertical="center"/>
    </xf>
    <xf numFmtId="0" fontId="6" fillId="24" borderId="11" xfId="0" applyFont="1" applyFill="1" applyBorder="1" applyAlignment="1">
      <alignment horizontal="center"/>
    </xf>
    <xf numFmtId="0" fontId="3" fillId="24" borderId="13" xfId="0" applyFont="1" applyFill="1" applyBorder="1" applyAlignment="1">
      <alignment horizontal="center"/>
    </xf>
    <xf numFmtId="0" fontId="3" fillId="24" borderId="13" xfId="0" applyFont="1" applyFill="1" applyBorder="1" applyAlignment="1">
      <alignment horizontal="center" vertical="center" wrapText="1"/>
    </xf>
    <xf numFmtId="0" fontId="2" fillId="24" borderId="13" xfId="0" applyFont="1" applyFill="1" applyBorder="1" applyAlignment="1">
      <alignment horizontal="left" vertical="top"/>
    </xf>
    <xf numFmtId="0" fontId="3" fillId="24" borderId="14" xfId="0" applyFont="1" applyFill="1" applyBorder="1" applyAlignment="1">
      <alignment horizontal="center" vertical="center" wrapText="1"/>
    </xf>
    <xf numFmtId="0" fontId="1" fillId="24" borderId="15" xfId="0" applyFont="1" applyFill="1" applyBorder="1" applyAlignment="1">
      <alignment horizontal="center"/>
    </xf>
    <xf numFmtId="0" fontId="2" fillId="24" borderId="15" xfId="0" applyFont="1" applyFill="1" applyBorder="1" applyAlignment="1">
      <alignment horizontal="center" vertical="center"/>
    </xf>
    <xf numFmtId="0" fontId="1" fillId="24" borderId="16" xfId="0" applyFont="1" applyFill="1" applyBorder="1" applyAlignment="1">
      <alignment horizontal="center"/>
    </xf>
    <xf numFmtId="0" fontId="9" fillId="24" borderId="24" xfId="0" applyFont="1" applyFill="1" applyBorder="1"/>
    <xf numFmtId="0" fontId="9" fillId="24" borderId="0" xfId="0" applyFont="1" applyFill="1"/>
    <xf numFmtId="0" fontId="3" fillId="24" borderId="0" xfId="0" applyFont="1" applyFill="1" applyAlignment="1">
      <alignment horizontal="center"/>
    </xf>
    <xf numFmtId="0" fontId="13" fillId="24" borderId="0" xfId="0" applyFont="1" applyFill="1" applyAlignment="1">
      <alignment horizontal="center"/>
    </xf>
    <xf numFmtId="0" fontId="14" fillId="24" borderId="0" xfId="0" applyFont="1" applyFill="1" applyAlignment="1">
      <alignment horizontal="center"/>
    </xf>
    <xf numFmtId="0" fontId="11" fillId="24" borderId="25" xfId="0" applyFont="1" applyFill="1" applyBorder="1"/>
    <xf numFmtId="0" fontId="11" fillId="24" borderId="18" xfId="0" applyFont="1" applyFill="1" applyBorder="1" applyAlignment="1">
      <alignment horizontal="center"/>
    </xf>
    <xf numFmtId="0" fontId="11" fillId="24" borderId="25" xfId="0" applyFont="1" applyFill="1" applyBorder="1" applyAlignment="1">
      <alignment horizontal="center"/>
    </xf>
    <xf numFmtId="0" fontId="11" fillId="24" borderId="13" xfId="0" applyFont="1" applyFill="1" applyBorder="1"/>
    <xf numFmtId="0" fontId="11" fillId="24" borderId="0" xfId="0" applyFont="1" applyFill="1" applyAlignment="1">
      <alignment horizontal="center"/>
    </xf>
    <xf numFmtId="0" fontId="11" fillId="24" borderId="0" xfId="0" applyFont="1" applyFill="1"/>
    <xf numFmtId="0" fontId="11" fillId="24" borderId="26" xfId="0" applyFont="1" applyFill="1" applyBorder="1" applyAlignment="1">
      <alignment horizontal="center"/>
    </xf>
    <xf numFmtId="0" fontId="9" fillId="24" borderId="11" xfId="0" applyFont="1" applyFill="1" applyBorder="1"/>
    <xf numFmtId="0" fontId="11" fillId="24" borderId="15" xfId="0" applyFont="1" applyFill="1" applyBorder="1"/>
    <xf numFmtId="0" fontId="11" fillId="24" borderId="18" xfId="0" applyFont="1" applyFill="1" applyBorder="1" applyAlignment="1">
      <alignment horizontal="center" vertical="center"/>
    </xf>
    <xf numFmtId="0" fontId="11" fillId="24" borderId="25" xfId="0" applyFont="1" applyFill="1" applyBorder="1" applyAlignment="1">
      <alignment horizontal="center" vertical="center"/>
    </xf>
    <xf numFmtId="175" fontId="1" fillId="0" borderId="0" xfId="0" applyNumberFormat="1" applyFont="1"/>
    <xf numFmtId="0" fontId="1" fillId="24" borderId="0" xfId="0" applyFont="1" applyFill="1"/>
    <xf numFmtId="0" fontId="11" fillId="24" borderId="27" xfId="0" applyFont="1" applyFill="1" applyBorder="1" applyAlignment="1">
      <alignment horizontal="center" vertical="center"/>
    </xf>
    <xf numFmtId="0" fontId="11" fillId="24" borderId="26" xfId="0" applyFont="1" applyFill="1" applyBorder="1" applyAlignment="1">
      <alignment horizontal="center" vertical="center"/>
    </xf>
    <xf numFmtId="0" fontId="11" fillId="24" borderId="0" xfId="0" applyFont="1" applyFill="1" applyAlignment="1">
      <alignment horizontal="center" vertical="center"/>
    </xf>
    <xf numFmtId="172" fontId="11" fillId="0" borderId="18" xfId="33" applyNumberFormat="1" applyFont="1" applyFill="1" applyBorder="1"/>
    <xf numFmtId="0" fontId="11" fillId="0" borderId="20" xfId="0" applyFont="1" applyBorder="1"/>
    <xf numFmtId="0" fontId="3" fillId="24" borderId="18" xfId="0" applyFont="1" applyFill="1" applyBorder="1" applyAlignment="1">
      <alignment horizontal="center" vertical="center" wrapText="1"/>
    </xf>
    <xf numFmtId="171" fontId="11" fillId="24" borderId="18" xfId="0" applyNumberFormat="1" applyFont="1" applyFill="1" applyBorder="1" applyAlignment="1">
      <alignment horizontal="center" vertical="center" wrapText="1"/>
    </xf>
    <xf numFmtId="0" fontId="11" fillId="24" borderId="28" xfId="0" applyFont="1" applyFill="1" applyBorder="1" applyAlignment="1">
      <alignment horizontal="center" vertical="top" wrapText="1"/>
    </xf>
    <xf numFmtId="0" fontId="11" fillId="24" borderId="17" xfId="0" applyFont="1" applyFill="1" applyBorder="1" applyAlignment="1">
      <alignment horizontal="center" vertical="top" wrapText="1"/>
    </xf>
    <xf numFmtId="0" fontId="3" fillId="24" borderId="17" xfId="0" applyFont="1" applyFill="1" applyBorder="1" applyAlignment="1">
      <alignment horizontal="center" vertical="center" wrapText="1"/>
    </xf>
    <xf numFmtId="0" fontId="11" fillId="24" borderId="17" xfId="0" applyFont="1" applyFill="1" applyBorder="1"/>
    <xf numFmtId="0" fontId="11" fillId="24" borderId="29" xfId="0" applyFont="1" applyFill="1" applyBorder="1"/>
    <xf numFmtId="0" fontId="9" fillId="24" borderId="18" xfId="0" applyFont="1" applyFill="1" applyBorder="1" applyAlignment="1">
      <alignment horizontal="center" vertical="center"/>
    </xf>
    <xf numFmtId="0" fontId="9" fillId="24" borderId="0" xfId="0" applyFont="1" applyFill="1" applyAlignment="1">
      <alignment horizontal="center" vertical="center"/>
    </xf>
    <xf numFmtId="0" fontId="1" fillId="24" borderId="15" xfId="0" applyFont="1" applyFill="1" applyBorder="1"/>
    <xf numFmtId="0" fontId="11" fillId="24" borderId="15" xfId="0" applyFont="1" applyFill="1" applyBorder="1" applyAlignment="1">
      <alignment horizontal="center"/>
    </xf>
    <xf numFmtId="0" fontId="9" fillId="24" borderId="30" xfId="0" applyFont="1" applyFill="1" applyBorder="1"/>
    <xf numFmtId="0" fontId="3" fillId="24" borderId="30" xfId="0" applyFont="1" applyFill="1" applyBorder="1" applyAlignment="1">
      <alignment horizontal="center"/>
    </xf>
    <xf numFmtId="0" fontId="13" fillId="24" borderId="30" xfId="0" applyFont="1" applyFill="1" applyBorder="1" applyAlignment="1">
      <alignment horizontal="center"/>
    </xf>
    <xf numFmtId="0" fontId="1" fillId="24" borderId="30" xfId="0" applyFont="1" applyFill="1" applyBorder="1"/>
    <xf numFmtId="0" fontId="9" fillId="24" borderId="17" xfId="0" applyFont="1" applyFill="1" applyBorder="1"/>
    <xf numFmtId="0" fontId="4" fillId="24" borderId="18" xfId="0" applyFont="1" applyFill="1" applyBorder="1" applyAlignment="1">
      <alignment horizontal="center"/>
    </xf>
    <xf numFmtId="3" fontId="11" fillId="24" borderId="18" xfId="0" applyNumberFormat="1" applyFont="1" applyFill="1" applyBorder="1" applyAlignment="1">
      <alignment horizontal="center"/>
    </xf>
    <xf numFmtId="0" fontId="11" fillId="24" borderId="26" xfId="0" applyFont="1" applyFill="1" applyBorder="1" applyAlignment="1">
      <alignment horizontal="left"/>
    </xf>
    <xf numFmtId="0" fontId="3" fillId="24" borderId="17" xfId="0" applyFont="1" applyFill="1" applyBorder="1" applyAlignment="1">
      <alignment horizontal="center"/>
    </xf>
    <xf numFmtId="0" fontId="13" fillId="24" borderId="17" xfId="0" applyFont="1" applyFill="1" applyBorder="1" applyAlignment="1">
      <alignment horizontal="center"/>
    </xf>
    <xf numFmtId="0" fontId="11" fillId="24" borderId="31" xfId="0" applyFont="1" applyFill="1" applyBorder="1"/>
    <xf numFmtId="0" fontId="11" fillId="24" borderId="31" xfId="0" applyFont="1" applyFill="1" applyBorder="1" applyAlignment="1">
      <alignment horizontal="center" vertical="center"/>
    </xf>
    <xf numFmtId="0" fontId="1" fillId="24" borderId="31" xfId="0" applyFont="1" applyFill="1" applyBorder="1"/>
    <xf numFmtId="0" fontId="1" fillId="24" borderId="32" xfId="0" applyFont="1" applyFill="1" applyBorder="1"/>
    <xf numFmtId="0" fontId="11" fillId="24" borderId="32" xfId="0" applyFont="1" applyFill="1" applyBorder="1"/>
    <xf numFmtId="0" fontId="4" fillId="24" borderId="0" xfId="0" applyFont="1" applyFill="1"/>
    <xf numFmtId="0" fontId="9" fillId="24" borderId="31" xfId="0" applyFont="1" applyFill="1" applyBorder="1"/>
    <xf numFmtId="0" fontId="11" fillId="24" borderId="33" xfId="0" applyFont="1" applyFill="1" applyBorder="1"/>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11" fillId="24" borderId="18" xfId="0" applyFont="1" applyFill="1" applyBorder="1" applyAlignment="1">
      <alignment vertical="center"/>
    </xf>
    <xf numFmtId="0" fontId="11" fillId="24" borderId="20" xfId="0" applyFont="1" applyFill="1" applyBorder="1" applyAlignment="1">
      <alignment vertical="center"/>
    </xf>
    <xf numFmtId="0" fontId="0" fillId="0" borderId="17" xfId="0" applyBorder="1"/>
    <xf numFmtId="0" fontId="0" fillId="0" borderId="12" xfId="0" applyBorder="1" applyAlignment="1">
      <alignment horizontal="center"/>
    </xf>
    <xf numFmtId="0" fontId="0" fillId="0" borderId="11" xfId="0" applyBorder="1" applyAlignment="1">
      <alignment horizontal="center"/>
    </xf>
    <xf numFmtId="0" fontId="0" fillId="0" borderId="16" xfId="0" applyBorder="1" applyAlignment="1">
      <alignment horizontal="center"/>
    </xf>
    <xf numFmtId="0" fontId="0" fillId="0" borderId="0" xfId="0" applyAlignment="1">
      <alignment horizontal="center"/>
    </xf>
    <xf numFmtId="0" fontId="0" fillId="0" borderId="18" xfId="0" applyBorder="1" applyAlignment="1">
      <alignment horizontal="center"/>
    </xf>
    <xf numFmtId="0" fontId="11" fillId="0" borderId="19" xfId="0" applyFont="1" applyBorder="1" applyAlignment="1">
      <alignment horizontal="center"/>
    </xf>
    <xf numFmtId="0" fontId="11" fillId="0" borderId="25" xfId="0" applyFont="1" applyBorder="1" applyAlignment="1">
      <alignment horizontal="center"/>
    </xf>
    <xf numFmtId="49" fontId="11" fillId="0" borderId="25" xfId="0" applyNumberFormat="1" applyFont="1" applyBorder="1" applyAlignment="1">
      <alignment horizontal="center"/>
    </xf>
    <xf numFmtId="9" fontId="11" fillId="0" borderId="25" xfId="0" applyNumberFormat="1" applyFont="1" applyBorder="1" applyAlignment="1">
      <alignment horizontal="center"/>
    </xf>
    <xf numFmtId="1" fontId="11" fillId="0" borderId="25" xfId="0" applyNumberFormat="1" applyFont="1" applyBorder="1" applyAlignment="1">
      <alignment horizontal="center"/>
    </xf>
    <xf numFmtId="0" fontId="18" fillId="0" borderId="25" xfId="0" applyFont="1" applyBorder="1" applyAlignment="1">
      <alignment horizontal="center"/>
    </xf>
    <xf numFmtId="0" fontId="19" fillId="0" borderId="25" xfId="0" applyFont="1" applyBorder="1" applyAlignment="1">
      <alignment horizontal="center"/>
    </xf>
    <xf numFmtId="0" fontId="4" fillId="0" borderId="25" xfId="0" applyFont="1" applyBorder="1"/>
    <xf numFmtId="0" fontId="0" fillId="0" borderId="25" xfId="0" applyBorder="1"/>
    <xf numFmtId="2" fontId="11" fillId="0" borderId="25" xfId="0" applyNumberFormat="1" applyFont="1" applyBorder="1" applyAlignment="1">
      <alignment horizontal="center"/>
    </xf>
    <xf numFmtId="9" fontId="11" fillId="0" borderId="25" xfId="38" applyFont="1" applyBorder="1" applyAlignment="1">
      <alignment horizontal="center"/>
    </xf>
    <xf numFmtId="0" fontId="11" fillId="0" borderId="25" xfId="0" applyFont="1" applyBorder="1" applyAlignment="1">
      <alignment horizontal="center" wrapText="1"/>
    </xf>
    <xf numFmtId="16" fontId="11" fillId="0" borderId="25" xfId="0" applyNumberFormat="1" applyFont="1" applyBorder="1" applyAlignment="1">
      <alignment horizontal="center"/>
    </xf>
    <xf numFmtId="0" fontId="0" fillId="0" borderId="25" xfId="0" applyBorder="1" applyAlignment="1">
      <alignment horizontal="center"/>
    </xf>
    <xf numFmtId="0" fontId="11" fillId="25" borderId="25" xfId="0" applyFont="1" applyFill="1" applyBorder="1" applyAlignment="1">
      <alignment horizontal="center"/>
    </xf>
    <xf numFmtId="0" fontId="11" fillId="0" borderId="27" xfId="0" applyFont="1" applyBorder="1" applyAlignment="1">
      <alignment horizontal="center"/>
    </xf>
    <xf numFmtId="0" fontId="0" fillId="0" borderId="27" xfId="0" applyBorder="1" applyAlignment="1">
      <alignment horizontal="center"/>
    </xf>
    <xf numFmtId="0" fontId="17" fillId="0" borderId="0" xfId="0" applyFont="1"/>
    <xf numFmtId="0" fontId="11" fillId="0" borderId="0" xfId="0" applyFont="1"/>
    <xf numFmtId="174" fontId="11" fillId="0" borderId="25" xfId="0" applyNumberFormat="1" applyFont="1" applyBorder="1" applyAlignment="1">
      <alignment horizontal="center"/>
    </xf>
    <xf numFmtId="16" fontId="11" fillId="0" borderId="25" xfId="0" quotePrefix="1" applyNumberFormat="1" applyFont="1" applyBorder="1" applyAlignment="1">
      <alignment horizontal="center"/>
    </xf>
    <xf numFmtId="0" fontId="4" fillId="0" borderId="12" xfId="0" applyFont="1" applyBorder="1" applyAlignment="1">
      <alignment horizontal="center" vertical="center"/>
    </xf>
    <xf numFmtId="0" fontId="11" fillId="0" borderId="17" xfId="0" applyFont="1" applyBorder="1" applyAlignment="1">
      <alignment horizontal="center"/>
    </xf>
    <xf numFmtId="0" fontId="11" fillId="0" borderId="0" xfId="0" applyFont="1" applyAlignment="1">
      <alignment horizontal="center"/>
    </xf>
    <xf numFmtId="0" fontId="11" fillId="0" borderId="11" xfId="0" applyFont="1" applyBorder="1" applyAlignment="1">
      <alignment horizontal="center"/>
    </xf>
    <xf numFmtId="0" fontId="4" fillId="0" borderId="16" xfId="0" applyFont="1" applyBorder="1" applyAlignment="1">
      <alignment horizontal="center" vertical="center"/>
    </xf>
    <xf numFmtId="0" fontId="11" fillId="0" borderId="15" xfId="0" applyFont="1" applyBorder="1" applyAlignment="1">
      <alignment horizontal="center"/>
    </xf>
    <xf numFmtId="0" fontId="11" fillId="0" borderId="0" xfId="0" applyFont="1" applyAlignment="1">
      <alignment horizontal="center" vertical="center"/>
    </xf>
    <xf numFmtId="0" fontId="11" fillId="24" borderId="19" xfId="0" applyFont="1" applyFill="1" applyBorder="1" applyAlignment="1">
      <alignment horizontal="center" vertical="center"/>
    </xf>
    <xf numFmtId="3" fontId="4" fillId="0" borderId="36" xfId="36" applyNumberFormat="1" applyFont="1" applyBorder="1" applyAlignment="1">
      <alignment horizontal="center" vertical="center" wrapText="1"/>
    </xf>
    <xf numFmtId="0" fontId="2" fillId="24" borderId="19" xfId="0" applyFont="1" applyFill="1" applyBorder="1" applyAlignment="1">
      <alignment horizontal="center" vertical="center"/>
    </xf>
    <xf numFmtId="3" fontId="2" fillId="24" borderId="10" xfId="36" applyNumberFormat="1" applyFont="1" applyFill="1" applyBorder="1" applyAlignment="1">
      <alignment horizontal="center" vertical="center"/>
    </xf>
    <xf numFmtId="3" fontId="2" fillId="24" borderId="17" xfId="36" applyNumberFormat="1" applyFont="1" applyFill="1" applyBorder="1" applyAlignment="1">
      <alignment horizontal="center" vertical="center"/>
    </xf>
    <xf numFmtId="3" fontId="2" fillId="24" borderId="19" xfId="36" applyNumberFormat="1" applyFont="1" applyFill="1" applyBorder="1" applyAlignment="1">
      <alignment horizontal="center" vertical="center"/>
    </xf>
    <xf numFmtId="0" fontId="21" fillId="0" borderId="0" xfId="0" applyFont="1"/>
    <xf numFmtId="0" fontId="2" fillId="24" borderId="25" xfId="0" applyFont="1" applyFill="1" applyBorder="1" applyAlignment="1">
      <alignment horizontal="center" vertical="center"/>
    </xf>
    <xf numFmtId="0" fontId="21" fillId="0" borderId="25" xfId="0" applyFont="1" applyBorder="1"/>
    <xf numFmtId="0" fontId="6" fillId="24" borderId="25" xfId="0" applyFont="1" applyFill="1" applyBorder="1" applyAlignment="1">
      <alignment horizontal="center" vertical="center"/>
    </xf>
    <xf numFmtId="0" fontId="3" fillId="24" borderId="25" xfId="0" applyFont="1" applyFill="1" applyBorder="1" applyAlignment="1">
      <alignment horizontal="center"/>
    </xf>
    <xf numFmtId="0" fontId="3" fillId="24" borderId="25" xfId="0" applyFont="1" applyFill="1" applyBorder="1" applyAlignment="1">
      <alignment horizontal="center" vertical="center" wrapText="1"/>
    </xf>
    <xf numFmtId="169" fontId="6" fillId="24" borderId="25" xfId="0" applyNumberFormat="1" applyFont="1" applyFill="1" applyBorder="1" applyAlignment="1">
      <alignment horizontal="center" vertical="center"/>
    </xf>
    <xf numFmtId="0" fontId="3" fillId="24" borderId="27" xfId="0" applyFont="1" applyFill="1" applyBorder="1" applyAlignment="1">
      <alignment horizontal="center" vertical="center" wrapText="1"/>
    </xf>
    <xf numFmtId="3" fontId="8" fillId="24" borderId="14" xfId="36" applyNumberFormat="1" applyFill="1" applyBorder="1" applyAlignment="1">
      <alignment horizontal="center" vertical="center"/>
    </xf>
    <xf numFmtId="3" fontId="8" fillId="24" borderId="15" xfId="36" applyNumberFormat="1" applyFill="1" applyBorder="1" applyAlignment="1">
      <alignment horizontal="center" vertical="center"/>
    </xf>
    <xf numFmtId="0" fontId="2" fillId="24" borderId="27" xfId="0" applyFont="1" applyFill="1" applyBorder="1" applyAlignment="1">
      <alignment horizontal="center" vertical="center"/>
    </xf>
    <xf numFmtId="0" fontId="6" fillId="0" borderId="37" xfId="0" applyFont="1" applyBorder="1" applyAlignment="1">
      <alignment horizontal="center" vertical="center" wrapText="1"/>
    </xf>
    <xf numFmtId="0" fontId="10" fillId="0" borderId="0" xfId="0" applyFont="1"/>
    <xf numFmtId="0" fontId="16" fillId="0" borderId="37" xfId="0" applyFont="1" applyBorder="1" applyAlignment="1">
      <alignment horizontal="center" vertical="center" wrapText="1"/>
    </xf>
    <xf numFmtId="0" fontId="21" fillId="0" borderId="38" xfId="0" applyFont="1" applyBorder="1" applyAlignment="1">
      <alignment horizontal="center"/>
    </xf>
    <xf numFmtId="0" fontId="16" fillId="0" borderId="34" xfId="0" applyFont="1" applyBorder="1" applyAlignment="1">
      <alignment vertical="center"/>
    </xf>
    <xf numFmtId="3" fontId="16" fillId="0" borderId="22" xfId="36" applyNumberFormat="1" applyFont="1" applyBorder="1" applyAlignment="1">
      <alignment horizontal="left" vertical="center"/>
    </xf>
    <xf numFmtId="3" fontId="16" fillId="0" borderId="18" xfId="36" applyNumberFormat="1" applyFont="1" applyBorder="1" applyAlignment="1">
      <alignment horizontal="left" vertical="center"/>
    </xf>
    <xf numFmtId="3" fontId="16" fillId="0" borderId="35" xfId="36" applyNumberFormat="1" applyFont="1" applyBorder="1" applyAlignment="1">
      <alignment horizontal="left" vertical="center"/>
    </xf>
    <xf numFmtId="171" fontId="10" fillId="0" borderId="39" xfId="36" applyNumberFormat="1" applyFont="1" applyBorder="1" applyAlignment="1">
      <alignment horizontal="center" vertical="center"/>
    </xf>
    <xf numFmtId="171" fontId="10" fillId="0" borderId="36" xfId="36" applyNumberFormat="1" applyFont="1" applyBorder="1" applyAlignment="1">
      <alignment horizontal="center" vertical="center"/>
    </xf>
    <xf numFmtId="171" fontId="21" fillId="0" borderId="22" xfId="36" applyNumberFormat="1" applyFont="1" applyBorder="1" applyAlignment="1">
      <alignment horizontal="center" vertical="center"/>
    </xf>
    <xf numFmtId="171" fontId="21" fillId="0" borderId="18" xfId="36" applyNumberFormat="1" applyFont="1" applyBorder="1" applyAlignment="1">
      <alignment horizontal="center" vertical="center"/>
    </xf>
    <xf numFmtId="171" fontId="21" fillId="0" borderId="20" xfId="36" applyNumberFormat="1" applyFont="1" applyBorder="1" applyAlignment="1">
      <alignment horizontal="center" vertical="center"/>
    </xf>
    <xf numFmtId="171" fontId="10" fillId="0" borderId="18" xfId="36" applyNumberFormat="1" applyFont="1" applyBorder="1" applyAlignment="1">
      <alignment horizontal="center" vertical="center"/>
    </xf>
    <xf numFmtId="9" fontId="10" fillId="0" borderId="23" xfId="38" applyFont="1" applyFill="1" applyBorder="1" applyAlignment="1">
      <alignment horizontal="center" vertical="center"/>
    </xf>
    <xf numFmtId="9" fontId="21" fillId="0" borderId="0" xfId="38" applyFont="1"/>
    <xf numFmtId="0" fontId="0" fillId="24" borderId="0" xfId="0" applyFill="1" applyAlignment="1">
      <alignment horizontal="left"/>
    </xf>
    <xf numFmtId="3" fontId="16" fillId="0" borderId="23" xfId="36" applyNumberFormat="1" applyFont="1" applyBorder="1" applyAlignment="1">
      <alignment horizontal="justify" vertical="center"/>
    </xf>
    <xf numFmtId="164" fontId="17" fillId="0" borderId="21" xfId="34" applyFont="1" applyBorder="1" applyAlignment="1">
      <alignment horizontal="center" vertical="center"/>
    </xf>
    <xf numFmtId="0" fontId="6" fillId="0" borderId="40"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41" xfId="0" applyFont="1" applyBorder="1" applyAlignment="1">
      <alignment horizontal="center" vertical="center" wrapText="1"/>
    </xf>
    <xf numFmtId="3" fontId="0" fillId="0" borderId="0" xfId="0" applyNumberFormat="1"/>
    <xf numFmtId="167" fontId="6" fillId="0" borderId="18" xfId="34" applyNumberFormat="1" applyFont="1" applyBorder="1" applyAlignment="1">
      <alignment horizontal="center" vertical="center" wrapText="1"/>
    </xf>
    <xf numFmtId="1" fontId="6" fillId="0" borderId="18" xfId="0" applyNumberFormat="1" applyFont="1" applyBorder="1" applyAlignment="1">
      <alignment horizontal="center" vertical="center" wrapText="1"/>
    </xf>
    <xf numFmtId="0" fontId="6" fillId="0" borderId="18" xfId="0" applyFont="1" applyBorder="1" applyAlignment="1">
      <alignment horizontal="center" vertical="center" wrapText="1"/>
    </xf>
    <xf numFmtId="0" fontId="6" fillId="0" borderId="20" xfId="0" applyFont="1" applyBorder="1" applyAlignment="1">
      <alignment horizontal="center" vertical="center" wrapText="1"/>
    </xf>
    <xf numFmtId="167" fontId="2" fillId="0" borderId="18" xfId="0" applyNumberFormat="1" applyFont="1" applyBorder="1" applyAlignment="1">
      <alignment horizontal="center" vertical="center" wrapText="1"/>
    </xf>
    <xf numFmtId="1" fontId="2" fillId="0" borderId="18" xfId="0" applyNumberFormat="1" applyFont="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0" xfId="0" applyFont="1"/>
    <xf numFmtId="167" fontId="6" fillId="0" borderId="18" xfId="0" applyNumberFormat="1" applyFont="1" applyBorder="1" applyAlignment="1">
      <alignment horizontal="center" vertical="center" wrapText="1"/>
    </xf>
    <xf numFmtId="0" fontId="6" fillId="0" borderId="18" xfId="0" applyFont="1" applyBorder="1"/>
    <xf numFmtId="0" fontId="2" fillId="0" borderId="28" xfId="0" applyFont="1" applyBorder="1" applyAlignment="1">
      <alignment horizontal="center" vertical="center"/>
    </xf>
    <xf numFmtId="167" fontId="6" fillId="0" borderId="19" xfId="0" applyNumberFormat="1" applyFont="1" applyBorder="1" applyAlignment="1">
      <alignment horizontal="center" vertical="center" wrapText="1"/>
    </xf>
    <xf numFmtId="1" fontId="6" fillId="0" borderId="17" xfId="0" applyNumberFormat="1" applyFont="1" applyBorder="1" applyAlignment="1">
      <alignment horizontal="center" vertical="center" wrapText="1"/>
    </xf>
    <xf numFmtId="0" fontId="6" fillId="0" borderId="19"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42" xfId="0" applyFont="1" applyBorder="1" applyAlignment="1">
      <alignment horizontal="center" vertical="center" wrapText="1"/>
    </xf>
    <xf numFmtId="167" fontId="6" fillId="0" borderId="23" xfId="34" applyNumberFormat="1" applyFont="1" applyFill="1" applyBorder="1" applyAlignment="1">
      <alignment vertical="center"/>
    </xf>
    <xf numFmtId="3" fontId="6" fillId="0" borderId="43" xfId="0" applyNumberFormat="1" applyFont="1" applyBorder="1" applyAlignment="1">
      <alignment horizontal="center" vertical="center"/>
    </xf>
    <xf numFmtId="0" fontId="6" fillId="0" borderId="23" xfId="0" applyFont="1" applyBorder="1" applyAlignment="1">
      <alignment horizontal="center" vertical="center" wrapText="1"/>
    </xf>
    <xf numFmtId="17" fontId="6" fillId="0" borderId="43" xfId="0" applyNumberFormat="1" applyFont="1" applyBorder="1" applyAlignment="1">
      <alignment horizontal="center" vertical="center"/>
    </xf>
    <xf numFmtId="0" fontId="6" fillId="0" borderId="21" xfId="0" applyFont="1" applyBorder="1"/>
    <xf numFmtId="3" fontId="9" fillId="24" borderId="10" xfId="36" applyNumberFormat="1" applyFont="1" applyFill="1" applyBorder="1" applyAlignment="1">
      <alignment horizontal="center" vertical="center"/>
    </xf>
    <xf numFmtId="3" fontId="9" fillId="24" borderId="17" xfId="36" applyNumberFormat="1" applyFont="1" applyFill="1" applyBorder="1" applyAlignment="1">
      <alignment horizontal="center" vertical="center"/>
    </xf>
    <xf numFmtId="0" fontId="2" fillId="24" borderId="0" xfId="0" applyFont="1" applyFill="1" applyAlignment="1">
      <alignment horizontal="center" vertical="center"/>
    </xf>
    <xf numFmtId="0" fontId="2" fillId="24" borderId="11" xfId="0" applyFont="1" applyFill="1" applyBorder="1" applyAlignment="1">
      <alignment horizontal="center" vertical="center"/>
    </xf>
    <xf numFmtId="0" fontId="3" fillId="24" borderId="25" xfId="0" applyFont="1" applyFill="1" applyBorder="1" applyAlignment="1">
      <alignment horizontal="center" vertical="center"/>
    </xf>
    <xf numFmtId="0" fontId="2" fillId="24" borderId="16" xfId="0" applyFont="1" applyFill="1" applyBorder="1" applyAlignment="1">
      <alignment horizontal="center" vertical="center"/>
    </xf>
    <xf numFmtId="0" fontId="0" fillId="0" borderId="0" xfId="0" applyAlignment="1">
      <alignment vertical="center"/>
    </xf>
    <xf numFmtId="0" fontId="16" fillId="0" borderId="44" xfId="0" applyFont="1" applyBorder="1" applyAlignment="1">
      <alignment vertical="center"/>
    </xf>
    <xf numFmtId="0" fontId="16" fillId="0" borderId="45" xfId="0" applyFont="1" applyBorder="1" applyAlignment="1">
      <alignment horizontal="center" vertical="center"/>
    </xf>
    <xf numFmtId="0" fontId="16" fillId="0" borderId="36" xfId="0" applyFont="1" applyBorder="1" applyAlignment="1">
      <alignment horizontal="center" vertical="center"/>
    </xf>
    <xf numFmtId="0" fontId="17" fillId="0" borderId="20" xfId="0" applyFont="1" applyBorder="1" applyAlignment="1">
      <alignment horizontal="center" vertical="center"/>
    </xf>
    <xf numFmtId="0" fontId="17" fillId="0" borderId="20" xfId="0" applyFont="1" applyBorder="1" applyAlignment="1">
      <alignment horizontal="center" vertical="center" wrapText="1"/>
    </xf>
    <xf numFmtId="0" fontId="17" fillId="0" borderId="46"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47" xfId="0" applyFont="1" applyBorder="1" applyAlignment="1">
      <alignment horizontal="center" vertical="center" wrapText="1"/>
    </xf>
    <xf numFmtId="1" fontId="17" fillId="0" borderId="21" xfId="36" applyNumberFormat="1" applyFont="1" applyBorder="1" applyAlignment="1">
      <alignment horizontal="center" vertical="center"/>
    </xf>
    <xf numFmtId="171" fontId="16" fillId="0" borderId="18" xfId="36" applyNumberFormat="1" applyFont="1" applyBorder="1" applyAlignment="1">
      <alignment horizontal="center" vertical="center"/>
    </xf>
    <xf numFmtId="0" fontId="17" fillId="0" borderId="48" xfId="0" applyFont="1" applyBorder="1" applyAlignment="1">
      <alignment horizontal="center" vertical="center"/>
    </xf>
    <xf numFmtId="0" fontId="16" fillId="0" borderId="49" xfId="0" applyFont="1" applyBorder="1" applyAlignment="1">
      <alignment horizontal="center" vertical="center"/>
    </xf>
    <xf numFmtId="0" fontId="17" fillId="0" borderId="49" xfId="0" applyFont="1" applyBorder="1" applyAlignment="1">
      <alignment horizontal="center" vertical="center"/>
    </xf>
    <xf numFmtId="0" fontId="17" fillId="0" borderId="50" xfId="0" applyFont="1" applyBorder="1" applyAlignment="1">
      <alignment horizontal="center" vertical="center"/>
    </xf>
    <xf numFmtId="0" fontId="16" fillId="0" borderId="24" xfId="0" applyFont="1" applyBorder="1" applyAlignment="1">
      <alignment vertical="center" wrapText="1"/>
    </xf>
    <xf numFmtId="0" fontId="16" fillId="0" borderId="0" xfId="0" applyFont="1" applyAlignment="1">
      <alignment vertical="center" wrapText="1"/>
    </xf>
    <xf numFmtId="0" fontId="16" fillId="0" borderId="32" xfId="0" applyFont="1" applyBorder="1" applyAlignment="1">
      <alignment vertical="center" wrapText="1"/>
    </xf>
    <xf numFmtId="0" fontId="17" fillId="0" borderId="0" xfId="0" applyFont="1" applyAlignment="1">
      <alignment horizontal="center"/>
    </xf>
    <xf numFmtId="0" fontId="17" fillId="0" borderId="32" xfId="0" applyFont="1" applyBorder="1" applyAlignment="1">
      <alignment horizontal="center"/>
    </xf>
    <xf numFmtId="0" fontId="17" fillId="0" borderId="24" xfId="0" applyFont="1" applyBorder="1" applyAlignment="1">
      <alignment horizontal="center"/>
    </xf>
    <xf numFmtId="171" fontId="6" fillId="0" borderId="18" xfId="34" applyNumberFormat="1" applyFont="1" applyFill="1" applyBorder="1" applyAlignment="1">
      <alignment horizontal="center" vertical="justify"/>
    </xf>
    <xf numFmtId="171" fontId="6" fillId="0" borderId="51" xfId="34" applyNumberFormat="1" applyFont="1" applyFill="1" applyBorder="1" applyAlignment="1">
      <alignment horizontal="center" vertical="justify"/>
    </xf>
    <xf numFmtId="171" fontId="2" fillId="0" borderId="18" xfId="34" applyNumberFormat="1" applyFont="1" applyFill="1" applyBorder="1" applyAlignment="1">
      <alignment horizontal="center" vertical="justify"/>
    </xf>
    <xf numFmtId="9" fontId="10" fillId="0" borderId="21" xfId="38" applyFont="1" applyFill="1" applyBorder="1" applyAlignment="1">
      <alignment horizontal="center" vertical="center"/>
    </xf>
    <xf numFmtId="171" fontId="17" fillId="0" borderId="18" xfId="36" applyNumberFormat="1" applyFont="1" applyBorder="1" applyAlignment="1">
      <alignment horizontal="center" vertical="center"/>
    </xf>
    <xf numFmtId="171" fontId="17" fillId="0" borderId="20" xfId="36" applyNumberFormat="1" applyFont="1" applyBorder="1" applyAlignment="1">
      <alignment horizontal="center" vertical="center"/>
    </xf>
    <xf numFmtId="170" fontId="16" fillId="0" borderId="23" xfId="36" applyNumberFormat="1" applyFont="1" applyBorder="1" applyAlignment="1">
      <alignment horizontal="center" vertical="center"/>
    </xf>
    <xf numFmtId="170" fontId="16" fillId="0" borderId="21" xfId="36" applyNumberFormat="1" applyFont="1" applyBorder="1" applyAlignment="1">
      <alignment horizontal="center" vertical="center"/>
    </xf>
    <xf numFmtId="43" fontId="11" fillId="24" borderId="18" xfId="0" applyNumberFormat="1" applyFont="1" applyFill="1" applyBorder="1" applyAlignment="1">
      <alignment horizontal="right" vertical="center"/>
    </xf>
    <xf numFmtId="2" fontId="11" fillId="24" borderId="18" xfId="0" applyNumberFormat="1" applyFont="1" applyFill="1" applyBorder="1" applyAlignment="1">
      <alignment horizontal="right" vertical="center"/>
    </xf>
    <xf numFmtId="0" fontId="11" fillId="24" borderId="18" xfId="0" applyFont="1" applyFill="1" applyBorder="1" applyAlignment="1">
      <alignment horizontal="right" vertical="center"/>
    </xf>
    <xf numFmtId="2" fontId="11" fillId="24" borderId="18" xfId="0" applyNumberFormat="1" applyFont="1" applyFill="1" applyBorder="1" applyAlignment="1">
      <alignment vertical="center"/>
    </xf>
    <xf numFmtId="43" fontId="1" fillId="0" borderId="0" xfId="0" applyNumberFormat="1" applyFont="1"/>
    <xf numFmtId="0" fontId="9" fillId="24" borderId="13" xfId="0" applyFont="1" applyFill="1" applyBorder="1"/>
    <xf numFmtId="172" fontId="11" fillId="24" borderId="18" xfId="33" applyNumberFormat="1" applyFont="1" applyFill="1" applyBorder="1" applyAlignment="1">
      <alignment horizontal="right" vertical="center"/>
    </xf>
    <xf numFmtId="1" fontId="11" fillId="24" borderId="18" xfId="0" applyNumberFormat="1" applyFont="1" applyFill="1" applyBorder="1" applyAlignment="1">
      <alignment vertical="center"/>
    </xf>
    <xf numFmtId="43" fontId="11" fillId="24" borderId="18" xfId="0" applyNumberFormat="1" applyFont="1" applyFill="1" applyBorder="1" applyAlignment="1">
      <alignment vertical="center"/>
    </xf>
    <xf numFmtId="0" fontId="2" fillId="0" borderId="18" xfId="0" applyFont="1" applyBorder="1" applyAlignment="1">
      <alignment horizontal="left"/>
    </xf>
    <xf numFmtId="167" fontId="6" fillId="0" borderId="18" xfId="34" applyNumberFormat="1" applyFont="1" applyBorder="1" applyAlignment="1">
      <alignment horizontal="right" vertical="center" wrapText="1"/>
    </xf>
    <xf numFmtId="171" fontId="2" fillId="0" borderId="19" xfId="34" applyNumberFormat="1" applyFont="1" applyFill="1" applyBorder="1" applyAlignment="1">
      <alignment horizontal="center" vertical="center"/>
    </xf>
    <xf numFmtId="171" fontId="2" fillId="0" borderId="42" xfId="34" applyNumberFormat="1" applyFont="1" applyFill="1" applyBorder="1" applyAlignment="1">
      <alignment horizontal="center" vertical="center"/>
    </xf>
    <xf numFmtId="3" fontId="8" fillId="0" borderId="0" xfId="36" applyNumberFormat="1" applyAlignment="1">
      <alignment horizontal="center" vertical="center"/>
    </xf>
    <xf numFmtId="171" fontId="4" fillId="0" borderId="40" xfId="36" applyNumberFormat="1" applyFont="1" applyBorder="1" applyAlignment="1">
      <alignment horizontal="center" vertical="center"/>
    </xf>
    <xf numFmtId="166" fontId="1" fillId="0" borderId="0" xfId="0" applyNumberFormat="1" applyFont="1"/>
    <xf numFmtId="176" fontId="11" fillId="24" borderId="18" xfId="0" applyNumberFormat="1" applyFont="1" applyFill="1" applyBorder="1" applyAlignment="1">
      <alignment horizontal="right" vertical="center"/>
    </xf>
    <xf numFmtId="0" fontId="11" fillId="24" borderId="20" xfId="0" applyFont="1" applyFill="1" applyBorder="1" applyAlignment="1">
      <alignment horizontal="center" vertical="center" wrapText="1"/>
    </xf>
    <xf numFmtId="0" fontId="11" fillId="24" borderId="18" xfId="0" applyFont="1" applyFill="1" applyBorder="1" applyAlignment="1">
      <alignment horizontal="center" vertical="center" wrapText="1"/>
    </xf>
    <xf numFmtId="0" fontId="4" fillId="0" borderId="20" xfId="0" applyFont="1" applyBorder="1" applyAlignment="1">
      <alignment horizontal="center"/>
    </xf>
    <xf numFmtId="0" fontId="11" fillId="0" borderId="18" xfId="0" applyFont="1" applyBorder="1" applyAlignment="1">
      <alignment horizontal="center"/>
    </xf>
    <xf numFmtId="0" fontId="11" fillId="0" borderId="23" xfId="0" applyFont="1" applyBorder="1" applyAlignment="1">
      <alignment horizontal="center" vertical="center" wrapText="1"/>
    </xf>
    <xf numFmtId="0" fontId="11" fillId="24" borderId="20" xfId="0" applyFont="1" applyFill="1" applyBorder="1" applyAlignment="1">
      <alignment horizontal="center" vertical="center"/>
    </xf>
    <xf numFmtId="0" fontId="11" fillId="24" borderId="21"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24" borderId="22" xfId="0" applyFont="1" applyFill="1" applyBorder="1" applyAlignment="1">
      <alignment vertical="center"/>
    </xf>
    <xf numFmtId="0" fontId="11" fillId="24" borderId="35" xfId="0" applyFont="1" applyFill="1" applyBorder="1" applyAlignment="1">
      <alignment vertical="center"/>
    </xf>
    <xf numFmtId="10" fontId="11" fillId="0" borderId="18" xfId="36" applyNumberFormat="1" applyFont="1" applyBorder="1" applyAlignment="1">
      <alignment horizontal="center" vertical="center" wrapText="1"/>
    </xf>
    <xf numFmtId="10" fontId="11" fillId="0" borderId="19" xfId="36" applyNumberFormat="1" applyFont="1" applyBorder="1" applyAlignment="1">
      <alignment horizontal="center" vertical="center"/>
    </xf>
    <xf numFmtId="10" fontId="11" fillId="24" borderId="20" xfId="38" applyNumberFormat="1" applyFont="1" applyFill="1" applyBorder="1" applyAlignment="1">
      <alignment horizontal="center" vertical="center"/>
    </xf>
    <xf numFmtId="10" fontId="11" fillId="24" borderId="20" xfId="38" applyNumberFormat="1" applyFont="1" applyFill="1" applyBorder="1" applyAlignment="1">
      <alignment horizontal="center"/>
    </xf>
    <xf numFmtId="0" fontId="21" fillId="24" borderId="25" xfId="0" applyFont="1" applyFill="1" applyBorder="1"/>
    <xf numFmtId="0" fontId="2" fillId="24" borderId="0" xfId="0" applyFont="1" applyFill="1" applyAlignment="1">
      <alignment horizontal="left" vertical="top"/>
    </xf>
    <xf numFmtId="3" fontId="2" fillId="24" borderId="12" xfId="36" applyNumberFormat="1" applyFont="1" applyFill="1" applyBorder="1" applyAlignment="1">
      <alignment horizontal="center" vertical="center"/>
    </xf>
    <xf numFmtId="0" fontId="21" fillId="24" borderId="11" xfId="0" applyFont="1" applyFill="1" applyBorder="1"/>
    <xf numFmtId="171" fontId="10" fillId="0" borderId="20" xfId="36" applyNumberFormat="1" applyFont="1" applyBorder="1" applyAlignment="1">
      <alignment horizontal="center" vertical="center"/>
    </xf>
    <xf numFmtId="171" fontId="10" fillId="0" borderId="34" xfId="36" applyNumberFormat="1" applyFont="1" applyBorder="1" applyAlignment="1">
      <alignment horizontal="center" vertical="center"/>
    </xf>
    <xf numFmtId="171" fontId="10" fillId="0" borderId="39" xfId="36" applyNumberFormat="1" applyFont="1" applyBorder="1" applyAlignment="1">
      <alignment horizontal="center" vertical="center" wrapText="1"/>
    </xf>
    <xf numFmtId="0" fontId="17" fillId="0" borderId="38" xfId="0" applyFont="1" applyBorder="1" applyAlignment="1">
      <alignment horizontal="center" vertical="center" wrapText="1"/>
    </xf>
    <xf numFmtId="171" fontId="16" fillId="0" borderId="39" xfId="36" applyNumberFormat="1" applyFont="1" applyBorder="1" applyAlignment="1">
      <alignment horizontal="center" vertical="center"/>
    </xf>
    <xf numFmtId="171" fontId="16" fillId="0" borderId="36" xfId="36" applyNumberFormat="1" applyFont="1" applyBorder="1" applyAlignment="1">
      <alignment horizontal="center" vertical="center"/>
    </xf>
    <xf numFmtId="9" fontId="16" fillId="0" borderId="23" xfId="38" applyFont="1" applyFill="1" applyBorder="1" applyAlignment="1">
      <alignment horizontal="center" vertical="center"/>
    </xf>
    <xf numFmtId="0" fontId="4" fillId="24" borderId="34" xfId="0" applyFont="1" applyFill="1" applyBorder="1" applyAlignment="1">
      <alignment horizontal="center" vertical="center"/>
    </xf>
    <xf numFmtId="0" fontId="11" fillId="24" borderId="52" xfId="0" applyFont="1" applyFill="1" applyBorder="1" applyAlignment="1">
      <alignment vertical="center"/>
    </xf>
    <xf numFmtId="0" fontId="11" fillId="24" borderId="27" xfId="0" applyFont="1" applyFill="1" applyBorder="1" applyAlignment="1">
      <alignment vertical="center"/>
    </xf>
    <xf numFmtId="0" fontId="11" fillId="24" borderId="53" xfId="0" applyFont="1" applyFill="1" applyBorder="1" applyAlignment="1">
      <alignment vertical="center"/>
    </xf>
    <xf numFmtId="0" fontId="11" fillId="24" borderId="30" xfId="0" applyFont="1" applyFill="1" applyBorder="1"/>
    <xf numFmtId="2" fontId="11" fillId="24" borderId="23" xfId="0" applyNumberFormat="1" applyFont="1" applyFill="1" applyBorder="1" applyAlignment="1">
      <alignment vertical="center"/>
    </xf>
    <xf numFmtId="0" fontId="11" fillId="24" borderId="21" xfId="0" applyFont="1" applyFill="1" applyBorder="1" applyAlignment="1">
      <alignment vertical="center"/>
    </xf>
    <xf numFmtId="0" fontId="11" fillId="24" borderId="54" xfId="0" applyFont="1" applyFill="1" applyBorder="1" applyAlignment="1">
      <alignment horizontal="left" vertical="top" wrapText="1"/>
    </xf>
    <xf numFmtId="3" fontId="4" fillId="0" borderId="39" xfId="36" applyNumberFormat="1" applyFont="1" applyBorder="1" applyAlignment="1">
      <alignment horizontal="center" vertical="center" wrapText="1"/>
    </xf>
    <xf numFmtId="171" fontId="6" fillId="0" borderId="19" xfId="34" applyNumberFormat="1" applyFont="1" applyFill="1" applyBorder="1" applyAlignment="1">
      <alignment horizontal="center" vertical="justify"/>
    </xf>
    <xf numFmtId="3" fontId="4" fillId="0" borderId="34" xfId="36" applyNumberFormat="1" applyFont="1" applyBorder="1" applyAlignment="1">
      <alignment horizontal="center" vertical="center"/>
    </xf>
    <xf numFmtId="3" fontId="4" fillId="0" borderId="30" xfId="36" applyNumberFormat="1" applyFont="1" applyBorder="1" applyAlignment="1">
      <alignment horizontal="left" wrapText="1"/>
    </xf>
    <xf numFmtId="3" fontId="4" fillId="0" borderId="55" xfId="36" applyNumberFormat="1" applyFont="1" applyBorder="1" applyAlignment="1">
      <alignment horizontal="right" vertical="top"/>
    </xf>
    <xf numFmtId="171" fontId="4" fillId="0" borderId="39" xfId="36" applyNumberFormat="1" applyFont="1" applyBorder="1" applyAlignment="1">
      <alignment horizontal="center" vertical="center" wrapText="1"/>
    </xf>
    <xf numFmtId="171" fontId="4" fillId="0" borderId="40" xfId="36" applyNumberFormat="1" applyFont="1" applyBorder="1" applyAlignment="1">
      <alignment horizontal="center" vertical="center" wrapText="1"/>
    </xf>
    <xf numFmtId="171" fontId="4" fillId="0" borderId="41" xfId="36" applyNumberFormat="1" applyFont="1" applyBorder="1" applyAlignment="1">
      <alignment horizontal="center" vertical="center"/>
    </xf>
    <xf numFmtId="0" fontId="11" fillId="24" borderId="34" xfId="0" applyFont="1" applyFill="1" applyBorder="1" applyAlignment="1">
      <alignment vertical="center"/>
    </xf>
    <xf numFmtId="0" fontId="11" fillId="24" borderId="39" xfId="0" applyFont="1" applyFill="1" applyBorder="1" applyAlignment="1">
      <alignment horizontal="center" vertical="center"/>
    </xf>
    <xf numFmtId="0" fontId="11" fillId="24" borderId="36" xfId="0" applyFont="1" applyFill="1" applyBorder="1" applyAlignment="1">
      <alignment horizontal="center" vertical="center"/>
    </xf>
    <xf numFmtId="0" fontId="11" fillId="24" borderId="56" xfId="0" applyFont="1" applyFill="1" applyBorder="1" applyAlignment="1">
      <alignment vertical="center"/>
    </xf>
    <xf numFmtId="172" fontId="11" fillId="24" borderId="19" xfId="33" applyNumberFormat="1" applyFont="1" applyFill="1" applyBorder="1" applyAlignment="1">
      <alignment horizontal="right" vertical="center"/>
    </xf>
    <xf numFmtId="0" fontId="11" fillId="24" borderId="42" xfId="0" applyFont="1" applyFill="1" applyBorder="1" applyAlignment="1">
      <alignment vertical="center"/>
    </xf>
    <xf numFmtId="1" fontId="11" fillId="24" borderId="20" xfId="0" applyNumberFormat="1" applyFont="1" applyFill="1" applyBorder="1" applyAlignment="1">
      <alignment vertical="center"/>
    </xf>
    <xf numFmtId="0" fontId="6" fillId="24" borderId="0" xfId="0" applyFont="1" applyFill="1" applyAlignment="1">
      <alignment horizontal="center" vertical="center"/>
    </xf>
    <xf numFmtId="0" fontId="4" fillId="24" borderId="13" xfId="0" applyFont="1" applyFill="1" applyBorder="1" applyAlignment="1">
      <alignment horizontal="center"/>
    </xf>
    <xf numFmtId="0" fontId="4" fillId="24" borderId="0" xfId="0" applyFont="1" applyFill="1" applyAlignment="1">
      <alignment horizontal="center"/>
    </xf>
    <xf numFmtId="0" fontId="11" fillId="24" borderId="15" xfId="0" applyFont="1" applyFill="1" applyBorder="1" applyAlignment="1">
      <alignment horizontal="left" vertical="top" wrapText="1"/>
    </xf>
    <xf numFmtId="0" fontId="11" fillId="24" borderId="24" xfId="0" applyFont="1" applyFill="1" applyBorder="1" applyAlignment="1">
      <alignment horizontal="left" vertical="top" wrapText="1"/>
    </xf>
    <xf numFmtId="0" fontId="11" fillId="24" borderId="0" xfId="0" applyFont="1" applyFill="1" applyAlignment="1">
      <alignment horizontal="left" vertical="top" wrapText="1"/>
    </xf>
    <xf numFmtId="0" fontId="11" fillId="24" borderId="32" xfId="0" applyFont="1" applyFill="1" applyBorder="1" applyAlignment="1">
      <alignment horizontal="center"/>
    </xf>
    <xf numFmtId="0" fontId="11" fillId="24" borderId="57" xfId="0" applyFont="1" applyFill="1" applyBorder="1" applyAlignment="1">
      <alignment horizontal="center"/>
    </xf>
    <xf numFmtId="0" fontId="11" fillId="24" borderId="13" xfId="0" applyFont="1" applyFill="1" applyBorder="1" applyAlignment="1">
      <alignment horizontal="center"/>
    </xf>
    <xf numFmtId="0" fontId="11" fillId="24" borderId="14" xfId="0" applyFont="1" applyFill="1" applyBorder="1" applyAlignment="1">
      <alignment horizontal="center"/>
    </xf>
    <xf numFmtId="0" fontId="4" fillId="24" borderId="15" xfId="0" applyFont="1" applyFill="1" applyBorder="1" applyAlignment="1">
      <alignment horizontal="center"/>
    </xf>
    <xf numFmtId="0" fontId="5" fillId="24" borderId="30" xfId="0" applyFont="1" applyFill="1" applyBorder="1" applyAlignment="1">
      <alignment horizontal="center" vertical="center"/>
    </xf>
    <xf numFmtId="0" fontId="5" fillId="24" borderId="58" xfId="0" applyFont="1" applyFill="1" applyBorder="1"/>
    <xf numFmtId="0" fontId="11" fillId="24" borderId="23" xfId="0" applyFont="1" applyFill="1" applyBorder="1" applyAlignment="1">
      <alignment horizontal="right" vertical="center"/>
    </xf>
    <xf numFmtId="0" fontId="6" fillId="0" borderId="0" xfId="0" applyFont="1"/>
    <xf numFmtId="0" fontId="4" fillId="24" borderId="57" xfId="0" applyFont="1" applyFill="1" applyBorder="1" applyAlignment="1">
      <alignment horizontal="center"/>
    </xf>
    <xf numFmtId="0" fontId="4" fillId="24" borderId="30" xfId="0" applyFont="1" applyFill="1" applyBorder="1" applyAlignment="1">
      <alignment horizontal="center"/>
    </xf>
    <xf numFmtId="0" fontId="4" fillId="24" borderId="46" xfId="0" applyFont="1" applyFill="1" applyBorder="1" applyAlignment="1">
      <alignment horizontal="center"/>
    </xf>
    <xf numFmtId="0" fontId="4" fillId="24" borderId="32" xfId="0" applyFont="1" applyFill="1" applyBorder="1" applyAlignment="1">
      <alignment horizontal="center"/>
    </xf>
    <xf numFmtId="174" fontId="11" fillId="24" borderId="18" xfId="0" applyNumberFormat="1" applyFont="1" applyFill="1" applyBorder="1" applyAlignment="1">
      <alignment horizontal="right" vertical="center"/>
    </xf>
    <xf numFmtId="0" fontId="4" fillId="24" borderId="59" xfId="0" applyFont="1" applyFill="1" applyBorder="1" applyAlignment="1">
      <alignment horizontal="left" vertical="top" wrapText="1"/>
    </xf>
    <xf numFmtId="0" fontId="1" fillId="24" borderId="17" xfId="0" applyFont="1" applyFill="1" applyBorder="1"/>
    <xf numFmtId="0" fontId="11" fillId="24" borderId="60" xfId="0" applyFont="1" applyFill="1" applyBorder="1" applyAlignment="1">
      <alignment vertical="center"/>
    </xf>
    <xf numFmtId="0" fontId="11" fillId="0" borderId="60" xfId="0" applyFont="1" applyBorder="1" applyAlignment="1">
      <alignment horizontal="left" vertical="center" wrapText="1"/>
    </xf>
    <xf numFmtId="0" fontId="11" fillId="24" borderId="61" xfId="0" applyFont="1" applyFill="1" applyBorder="1" applyAlignment="1">
      <alignment vertical="center"/>
    </xf>
    <xf numFmtId="0" fontId="11" fillId="0" borderId="62" xfId="0" applyFont="1" applyBorder="1" applyAlignment="1">
      <alignment horizontal="left"/>
    </xf>
    <xf numFmtId="0" fontId="11" fillId="0" borderId="51" xfId="0" applyFont="1" applyBorder="1" applyAlignment="1">
      <alignment horizontal="left"/>
    </xf>
    <xf numFmtId="0" fontId="1" fillId="24" borderId="28" xfId="0" applyFont="1" applyFill="1" applyBorder="1"/>
    <xf numFmtId="0" fontId="4" fillId="24" borderId="24" xfId="0" applyFont="1" applyFill="1" applyBorder="1"/>
    <xf numFmtId="0" fontId="11" fillId="24" borderId="17" xfId="0" applyFont="1" applyFill="1" applyBorder="1" applyAlignment="1">
      <alignment horizontal="left" vertical="top" wrapText="1"/>
    </xf>
    <xf numFmtId="0" fontId="4" fillId="24" borderId="13" xfId="0" applyFont="1" applyFill="1" applyBorder="1" applyAlignment="1">
      <alignment horizontal="left" vertical="top"/>
    </xf>
    <xf numFmtId="0" fontId="4" fillId="24" borderId="0" xfId="0" applyFont="1" applyFill="1" applyAlignment="1">
      <alignment horizontal="left" vertical="top"/>
    </xf>
    <xf numFmtId="0" fontId="5" fillId="24" borderId="0" xfId="0" applyFont="1" applyFill="1" applyAlignment="1">
      <alignment horizontal="center"/>
    </xf>
    <xf numFmtId="0" fontId="11" fillId="0" borderId="22" xfId="0" applyFont="1" applyBorder="1"/>
    <xf numFmtId="0" fontId="11" fillId="24" borderId="15" xfId="0" applyFont="1" applyFill="1" applyBorder="1" applyAlignment="1">
      <alignment horizontal="left" vertical="top"/>
    </xf>
    <xf numFmtId="0" fontId="5" fillId="24" borderId="30" xfId="0" applyFont="1" applyFill="1" applyBorder="1" applyAlignment="1">
      <alignment horizontal="center"/>
    </xf>
    <xf numFmtId="0" fontId="11" fillId="24" borderId="28" xfId="0" applyFont="1" applyFill="1" applyBorder="1" applyAlignment="1">
      <alignment horizontal="left" vertical="top" wrapText="1"/>
    </xf>
    <xf numFmtId="0" fontId="11" fillId="24" borderId="63" xfId="0" applyFont="1" applyFill="1" applyBorder="1" applyAlignment="1">
      <alignment horizontal="left" vertical="top"/>
    </xf>
    <xf numFmtId="0" fontId="11" fillId="24" borderId="64" xfId="0" applyFont="1" applyFill="1" applyBorder="1" applyAlignment="1">
      <alignment horizontal="left" vertical="top" wrapText="1"/>
    </xf>
    <xf numFmtId="0" fontId="11" fillId="24" borderId="31" xfId="0" applyFont="1" applyFill="1" applyBorder="1" applyAlignment="1">
      <alignment horizontal="left" vertical="top" wrapText="1"/>
    </xf>
    <xf numFmtId="171" fontId="8" fillId="0" borderId="20" xfId="0" applyNumberFormat="1" applyFont="1" applyBorder="1" applyAlignment="1">
      <alignment horizontal="center"/>
    </xf>
    <xf numFmtId="171" fontId="8" fillId="0" borderId="21" xfId="0" applyNumberFormat="1" applyFont="1" applyBorder="1" applyAlignment="1">
      <alignment horizontal="center"/>
    </xf>
    <xf numFmtId="0" fontId="8" fillId="0" borderId="20" xfId="0" applyFont="1" applyBorder="1" applyAlignment="1">
      <alignment horizontal="center" vertical="center" wrapText="1"/>
    </xf>
    <xf numFmtId="0" fontId="1" fillId="24" borderId="18" xfId="0" applyFont="1" applyFill="1" applyBorder="1" applyAlignment="1">
      <alignment horizontal="center" vertical="center"/>
    </xf>
    <xf numFmtId="0" fontId="1" fillId="24" borderId="0" xfId="0" applyFont="1" applyFill="1" applyAlignment="1">
      <alignment horizontal="center" vertical="center"/>
    </xf>
    <xf numFmtId="0" fontId="1" fillId="24" borderId="0" xfId="0" applyFont="1" applyFill="1" applyAlignment="1">
      <alignment horizontal="center"/>
    </xf>
    <xf numFmtId="0" fontId="6" fillId="24" borderId="0" xfId="0" applyFont="1" applyFill="1"/>
    <xf numFmtId="0" fontId="6" fillId="24" borderId="18" xfId="0" applyFont="1" applyFill="1" applyBorder="1" applyAlignment="1">
      <alignment horizontal="center"/>
    </xf>
    <xf numFmtId="0" fontId="6" fillId="24" borderId="18" xfId="0" applyFont="1" applyFill="1" applyBorder="1" applyAlignment="1">
      <alignment horizontal="center" vertical="center"/>
    </xf>
    <xf numFmtId="0" fontId="6" fillId="24" borderId="27" xfId="0" applyFont="1" applyFill="1" applyBorder="1" applyAlignment="1">
      <alignment horizontal="center" vertical="center"/>
    </xf>
    <xf numFmtId="0" fontId="6" fillId="24" borderId="0" xfId="0" applyFont="1" applyFill="1" applyAlignment="1">
      <alignment horizontal="left" vertical="top"/>
    </xf>
    <xf numFmtId="2" fontId="11" fillId="24" borderId="20" xfId="34" applyNumberFormat="1" applyFont="1" applyFill="1" applyBorder="1" applyAlignment="1">
      <alignment horizontal="center" vertical="center"/>
    </xf>
    <xf numFmtId="0" fontId="1" fillId="24" borderId="10" xfId="0" applyFont="1" applyFill="1" applyBorder="1"/>
    <xf numFmtId="2" fontId="11" fillId="24" borderId="42" xfId="38" applyNumberFormat="1" applyFont="1" applyFill="1" applyBorder="1" applyAlignment="1">
      <alignment horizontal="center" vertical="center"/>
    </xf>
    <xf numFmtId="0" fontId="11" fillId="24" borderId="64" xfId="0" applyFont="1" applyFill="1" applyBorder="1" applyAlignment="1">
      <alignment horizontal="justify" vertical="top" wrapText="1"/>
    </xf>
    <xf numFmtId="0" fontId="11" fillId="24" borderId="31" xfId="0" applyFont="1" applyFill="1" applyBorder="1" applyAlignment="1">
      <alignment horizontal="justify" vertical="top" wrapText="1"/>
    </xf>
    <xf numFmtId="0" fontId="5" fillId="24" borderId="30" xfId="0" applyFont="1" applyFill="1" applyBorder="1"/>
    <xf numFmtId="0" fontId="4" fillId="24" borderId="54" xfId="0" applyFont="1" applyFill="1" applyBorder="1" applyAlignment="1">
      <alignment horizontal="left" vertical="top" wrapText="1"/>
    </xf>
    <xf numFmtId="0" fontId="6" fillId="24" borderId="0" xfId="0" applyFont="1" applyFill="1" applyAlignment="1">
      <alignment vertical="center"/>
    </xf>
    <xf numFmtId="0" fontId="6" fillId="24" borderId="12" xfId="0" applyFont="1" applyFill="1" applyBorder="1" applyAlignment="1">
      <alignment horizontal="center"/>
    </xf>
    <xf numFmtId="0" fontId="2" fillId="24" borderId="11" xfId="0" applyFont="1" applyFill="1" applyBorder="1" applyAlignment="1">
      <alignment horizontal="left" vertical="center"/>
    </xf>
    <xf numFmtId="0" fontId="3" fillId="24" borderId="15" xfId="0" applyFont="1" applyFill="1" applyBorder="1" applyAlignment="1">
      <alignment horizontal="center" vertical="center" wrapText="1"/>
    </xf>
    <xf numFmtId="0" fontId="11" fillId="24" borderId="18" xfId="0" applyFont="1" applyFill="1" applyBorder="1" applyAlignment="1">
      <alignment horizontal="left" vertical="center" wrapText="1"/>
    </xf>
    <xf numFmtId="3" fontId="11" fillId="24" borderId="18" xfId="0" applyNumberFormat="1" applyFont="1" applyFill="1" applyBorder="1" applyAlignment="1">
      <alignment horizontal="center" vertical="center" wrapText="1"/>
    </xf>
    <xf numFmtId="3" fontId="4" fillId="24" borderId="18" xfId="0" applyNumberFormat="1" applyFont="1" applyFill="1" applyBorder="1" applyAlignment="1">
      <alignment horizontal="center" vertical="center" wrapText="1"/>
    </xf>
    <xf numFmtId="0" fontId="3" fillId="24" borderId="22" xfId="0" applyFont="1" applyFill="1" applyBorder="1" applyAlignment="1">
      <alignment horizontal="center" vertical="center" wrapText="1"/>
    </xf>
    <xf numFmtId="0" fontId="11" fillId="24" borderId="22" xfId="0" applyFont="1" applyFill="1" applyBorder="1" applyAlignment="1">
      <alignment horizontal="left" vertical="center" wrapText="1"/>
    </xf>
    <xf numFmtId="3" fontId="11" fillId="0" borderId="0" xfId="0" applyNumberFormat="1" applyFont="1" applyAlignment="1">
      <alignment horizontal="center"/>
    </xf>
    <xf numFmtId="0" fontId="1" fillId="24" borderId="29" xfId="0" applyFont="1" applyFill="1" applyBorder="1"/>
    <xf numFmtId="0" fontId="4" fillId="24" borderId="45" xfId="0" applyFont="1" applyFill="1" applyBorder="1" applyAlignment="1">
      <alignment horizontal="center"/>
    </xf>
    <xf numFmtId="0" fontId="9" fillId="24" borderId="58" xfId="0" applyFont="1" applyFill="1" applyBorder="1"/>
    <xf numFmtId="0" fontId="11" fillId="24" borderId="31" xfId="0" applyFont="1" applyFill="1" applyBorder="1" applyAlignment="1">
      <alignment horizontal="left"/>
    </xf>
    <xf numFmtId="10" fontId="11" fillId="24" borderId="33" xfId="38" applyNumberFormat="1" applyFont="1" applyFill="1" applyBorder="1" applyAlignment="1">
      <alignment horizontal="center"/>
    </xf>
    <xf numFmtId="0" fontId="4" fillId="24" borderId="13" xfId="0" applyFont="1" applyFill="1" applyBorder="1"/>
    <xf numFmtId="0" fontId="11" fillId="24" borderId="14" xfId="0" applyFont="1" applyFill="1" applyBorder="1"/>
    <xf numFmtId="0" fontId="4" fillId="24" borderId="31" xfId="0" applyFont="1" applyFill="1" applyBorder="1" applyAlignment="1">
      <alignment horizontal="center"/>
    </xf>
    <xf numFmtId="0" fontId="4" fillId="24" borderId="33" xfId="0" applyFont="1" applyFill="1" applyBorder="1" applyAlignment="1">
      <alignment horizontal="center"/>
    </xf>
    <xf numFmtId="0" fontId="4" fillId="24" borderId="14" xfId="0" applyFont="1" applyFill="1" applyBorder="1" applyAlignment="1">
      <alignment horizontal="center"/>
    </xf>
    <xf numFmtId="0" fontId="4" fillId="24" borderId="43" xfId="0" applyFont="1" applyFill="1" applyBorder="1" applyAlignment="1">
      <alignment horizontal="center"/>
    </xf>
    <xf numFmtId="0" fontId="11" fillId="24" borderId="57" xfId="0" applyFont="1" applyFill="1" applyBorder="1"/>
    <xf numFmtId="0" fontId="1" fillId="0" borderId="36" xfId="0" applyFont="1" applyBorder="1"/>
    <xf numFmtId="0" fontId="1" fillId="0" borderId="21" xfId="0" applyFont="1" applyBorder="1"/>
    <xf numFmtId="0" fontId="1" fillId="24" borderId="13" xfId="0" applyFont="1" applyFill="1" applyBorder="1"/>
    <xf numFmtId="0" fontId="14" fillId="24" borderId="30" xfId="0" applyFont="1" applyFill="1" applyBorder="1" applyAlignment="1">
      <alignment horizontal="center"/>
    </xf>
    <xf numFmtId="0" fontId="17" fillId="24" borderId="0" xfId="0" applyFont="1" applyFill="1" applyAlignment="1">
      <alignment horizontal="left" vertical="top" wrapText="1"/>
    </xf>
    <xf numFmtId="4" fontId="11" fillId="24" borderId="35" xfId="0" applyNumberFormat="1" applyFont="1" applyFill="1" applyBorder="1" applyAlignment="1">
      <alignment horizontal="left" vertical="center" wrapText="1"/>
    </xf>
    <xf numFmtId="4" fontId="11" fillId="24" borderId="22" xfId="0" applyNumberFormat="1" applyFont="1" applyFill="1" applyBorder="1" applyAlignment="1">
      <alignment horizontal="left" vertical="center" wrapText="1"/>
    </xf>
    <xf numFmtId="4" fontId="11" fillId="24" borderId="18" xfId="0" applyNumberFormat="1" applyFont="1" applyFill="1" applyBorder="1" applyAlignment="1">
      <alignment horizontal="center" vertical="center" wrapText="1"/>
    </xf>
    <xf numFmtId="4" fontId="11" fillId="24" borderId="20" xfId="0" applyNumberFormat="1" applyFont="1" applyFill="1" applyBorder="1" applyAlignment="1">
      <alignment horizontal="center" vertical="center" wrapText="1"/>
    </xf>
    <xf numFmtId="4" fontId="11" fillId="24" borderId="23" xfId="0" applyNumberFormat="1" applyFont="1" applyFill="1" applyBorder="1" applyAlignment="1">
      <alignment horizontal="center" vertical="center" wrapText="1"/>
    </xf>
    <xf numFmtId="4" fontId="11" fillId="24" borderId="21" xfId="0" applyNumberFormat="1" applyFont="1" applyFill="1" applyBorder="1" applyAlignment="1">
      <alignment horizontal="center" vertical="center" wrapText="1"/>
    </xf>
    <xf numFmtId="2" fontId="11" fillId="0" borderId="18" xfId="0" applyNumberFormat="1" applyFont="1" applyBorder="1" applyAlignment="1">
      <alignment vertical="center" wrapText="1"/>
    </xf>
    <xf numFmtId="0" fontId="11" fillId="0" borderId="20" xfId="0" applyFont="1" applyBorder="1" applyAlignment="1">
      <alignment horizontal="left" vertical="center" wrapText="1"/>
    </xf>
    <xf numFmtId="0" fontId="6" fillId="0" borderId="22" xfId="0" applyFont="1" applyBorder="1" applyAlignment="1">
      <alignment vertical="center" wrapText="1"/>
    </xf>
    <xf numFmtId="2" fontId="11" fillId="0" borderId="20" xfId="0" applyNumberFormat="1" applyFont="1" applyBorder="1" applyAlignment="1">
      <alignment horizontal="center" vertical="center" wrapText="1"/>
    </xf>
    <xf numFmtId="0" fontId="11" fillId="0" borderId="22" xfId="0" applyFont="1" applyBorder="1" applyAlignment="1">
      <alignment horizontal="left"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2" fontId="11" fillId="0" borderId="18" xfId="33" applyNumberFormat="1" applyFont="1" applyFill="1" applyBorder="1" applyAlignment="1"/>
    <xf numFmtId="0" fontId="11" fillId="0" borderId="18" xfId="0" applyFont="1" applyBorder="1"/>
    <xf numFmtId="4" fontId="11" fillId="24" borderId="56" xfId="0" applyNumberFormat="1" applyFont="1" applyFill="1" applyBorder="1" applyAlignment="1">
      <alignment horizontal="left" vertical="center" wrapText="1"/>
    </xf>
    <xf numFmtId="4" fontId="11" fillId="24" borderId="19" xfId="0" applyNumberFormat="1" applyFont="1" applyFill="1" applyBorder="1" applyAlignment="1">
      <alignment horizontal="center" vertical="center" wrapText="1"/>
    </xf>
    <xf numFmtId="4" fontId="11" fillId="24" borderId="42" xfId="0" applyNumberFormat="1" applyFont="1" applyFill="1" applyBorder="1" applyAlignment="1">
      <alignment horizontal="center" vertical="center" wrapText="1"/>
    </xf>
    <xf numFmtId="0" fontId="4" fillId="24" borderId="22" xfId="0" applyFont="1" applyFill="1" applyBorder="1" applyAlignment="1">
      <alignment vertical="center"/>
    </xf>
    <xf numFmtId="0" fontId="11" fillId="0" borderId="62" xfId="0" applyFont="1" applyBorder="1"/>
    <xf numFmtId="0" fontId="11" fillId="24" borderId="51" xfId="0" applyFont="1" applyFill="1" applyBorder="1" applyAlignment="1">
      <alignment vertical="center"/>
    </xf>
    <xf numFmtId="176" fontId="11" fillId="24" borderId="39" xfId="0" applyNumberFormat="1" applyFont="1" applyFill="1" applyBorder="1" applyAlignment="1">
      <alignment horizontal="right" vertical="center"/>
    </xf>
    <xf numFmtId="1" fontId="11" fillId="24" borderId="36" xfId="0" applyNumberFormat="1" applyFont="1" applyFill="1" applyBorder="1" applyAlignment="1">
      <alignment vertical="center"/>
    </xf>
    <xf numFmtId="0" fontId="11" fillId="0" borderId="23" xfId="0" applyFont="1" applyBorder="1"/>
    <xf numFmtId="0" fontId="11" fillId="0" borderId="21" xfId="0" applyFont="1" applyBorder="1"/>
    <xf numFmtId="0" fontId="6" fillId="24" borderId="17" xfId="0" applyFont="1" applyFill="1" applyBorder="1" applyAlignment="1">
      <alignment horizontal="center" vertical="center"/>
    </xf>
    <xf numFmtId="3" fontId="16" fillId="0" borderId="36" xfId="36" applyNumberFormat="1" applyFont="1" applyBorder="1" applyAlignment="1">
      <alignment horizontal="center" vertical="center" wrapText="1"/>
    </xf>
    <xf numFmtId="0" fontId="0" fillId="0" borderId="20" xfId="0" applyBorder="1"/>
    <xf numFmtId="0" fontId="0" fillId="0" borderId="21" xfId="0" applyBorder="1"/>
    <xf numFmtId="0" fontId="22" fillId="24" borderId="0" xfId="0" applyFont="1" applyFill="1"/>
    <xf numFmtId="0" fontId="22" fillId="0" borderId="13" xfId="0" applyFont="1" applyBorder="1"/>
    <xf numFmtId="0" fontId="22" fillId="24" borderId="13" xfId="0" applyFont="1" applyFill="1" applyBorder="1"/>
    <xf numFmtId="0" fontId="6" fillId="0" borderId="0" xfId="0" applyFont="1" applyAlignment="1">
      <alignment wrapText="1"/>
    </xf>
    <xf numFmtId="171" fontId="16" fillId="0" borderId="39" xfId="36" applyNumberFormat="1" applyFont="1" applyBorder="1" applyAlignment="1">
      <alignment horizontal="center" vertical="center" wrapText="1"/>
    </xf>
    <xf numFmtId="0" fontId="2" fillId="0" borderId="0" xfId="0" applyFont="1" applyAlignment="1">
      <alignment wrapText="1"/>
    </xf>
    <xf numFmtId="0" fontId="5" fillId="0" borderId="0" xfId="0" applyFont="1" applyAlignment="1">
      <alignment wrapText="1"/>
    </xf>
    <xf numFmtId="0" fontId="5" fillId="0" borderId="18" xfId="0" applyFont="1" applyBorder="1" applyAlignment="1">
      <alignment wrapText="1"/>
    </xf>
    <xf numFmtId="0" fontId="0" fillId="0" borderId="0" xfId="0" applyAlignment="1">
      <alignment wrapText="1"/>
    </xf>
    <xf numFmtId="0" fontId="0" fillId="0" borderId="11" xfId="0" applyBorder="1" applyAlignment="1">
      <alignment wrapText="1"/>
    </xf>
    <xf numFmtId="0" fontId="6" fillId="0" borderId="11" xfId="0" applyFont="1" applyBorder="1" applyAlignment="1">
      <alignment vertical="center"/>
    </xf>
    <xf numFmtId="0" fontId="6" fillId="26" borderId="25" xfId="0" applyFont="1" applyFill="1" applyBorder="1" applyAlignment="1">
      <alignment horizontal="center" vertical="center"/>
    </xf>
    <xf numFmtId="169" fontId="6" fillId="26" borderId="25" xfId="0" applyNumberFormat="1" applyFont="1" applyFill="1" applyBorder="1" applyAlignment="1">
      <alignment horizontal="center" vertical="center"/>
    </xf>
    <xf numFmtId="0" fontId="4" fillId="24" borderId="18" xfId="0" applyFont="1" applyFill="1" applyBorder="1" applyAlignment="1">
      <alignment horizontal="center" vertical="center"/>
    </xf>
    <xf numFmtId="0" fontId="11" fillId="0" borderId="29" xfId="0" applyFont="1" applyBorder="1" applyAlignment="1">
      <alignment horizontal="justify" vertical="top" wrapText="1"/>
    </xf>
    <xf numFmtId="0" fontId="4" fillId="24" borderId="18" xfId="0" applyFont="1" applyFill="1" applyBorder="1"/>
    <xf numFmtId="0" fontId="1" fillId="0" borderId="18" xfId="0" applyFont="1" applyBorder="1"/>
    <xf numFmtId="0" fontId="11" fillId="0" borderId="19" xfId="0" applyFont="1" applyBorder="1" applyAlignment="1">
      <alignment wrapText="1"/>
    </xf>
    <xf numFmtId="0" fontId="11" fillId="0" borderId="19" xfId="0" applyFont="1" applyBorder="1" applyAlignment="1">
      <alignment horizontal="right" vertical="top" wrapText="1"/>
    </xf>
    <xf numFmtId="0" fontId="11" fillId="0" borderId="18" xfId="0" applyFont="1" applyBorder="1" applyAlignment="1">
      <alignment horizontal="right"/>
    </xf>
    <xf numFmtId="172" fontId="11" fillId="0" borderId="18" xfId="33" applyNumberFormat="1" applyFont="1" applyFill="1" applyBorder="1" applyAlignment="1">
      <alignment horizontal="right"/>
    </xf>
    <xf numFmtId="0" fontId="11" fillId="0" borderId="18" xfId="0" applyFont="1" applyBorder="1" applyAlignment="1">
      <alignment horizontal="right" vertical="top" wrapText="1"/>
    </xf>
    <xf numFmtId="0" fontId="11" fillId="0" borderId="18" xfId="0" applyFont="1" applyBorder="1" applyAlignment="1">
      <alignment horizontal="justify" vertical="top" wrapText="1"/>
    </xf>
    <xf numFmtId="0" fontId="11" fillId="0" borderId="18" xfId="0" applyFont="1" applyBorder="1" applyAlignment="1">
      <alignment horizontal="justify" vertical="justify" wrapText="1"/>
    </xf>
    <xf numFmtId="3" fontId="11" fillId="0" borderId="18" xfId="0" applyNumberFormat="1" applyFont="1" applyBorder="1" applyAlignment="1">
      <alignment horizontal="right" vertical="top" wrapText="1"/>
    </xf>
    <xf numFmtId="0" fontId="11" fillId="0" borderId="18" xfId="0" applyFont="1" applyBorder="1" applyAlignment="1">
      <alignment vertical="justify" wrapText="1"/>
    </xf>
    <xf numFmtId="0" fontId="11" fillId="0" borderId="20" xfId="0" applyFont="1" applyBorder="1" applyAlignment="1">
      <alignment vertical="justify" wrapText="1"/>
    </xf>
    <xf numFmtId="0" fontId="5" fillId="0" borderId="17" xfId="0" applyFont="1" applyBorder="1" applyAlignment="1">
      <alignment horizontal="center" vertical="center"/>
    </xf>
    <xf numFmtId="0" fontId="5" fillId="0" borderId="12" xfId="0" applyFont="1" applyBorder="1" applyAlignment="1">
      <alignment horizontal="center" vertical="center"/>
    </xf>
    <xf numFmtId="0" fontId="5" fillId="0" borderId="19" xfId="0" applyFont="1" applyBorder="1" applyAlignment="1">
      <alignment horizontal="center" vertical="center"/>
    </xf>
    <xf numFmtId="0" fontId="5" fillId="0" borderId="25"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7" fillId="0" borderId="25" xfId="0" applyFont="1" applyBorder="1" applyAlignment="1">
      <alignment horizontal="center" vertical="center"/>
    </xf>
    <xf numFmtId="0" fontId="5" fillId="0" borderId="25" xfId="0" applyFont="1" applyBorder="1" applyAlignment="1">
      <alignment horizontal="center" wrapText="1"/>
    </xf>
    <xf numFmtId="169" fontId="7" fillId="0" borderId="25" xfId="0" applyNumberFormat="1" applyFont="1" applyBorder="1" applyAlignment="1">
      <alignment horizontal="center" vertical="center"/>
    </xf>
    <xf numFmtId="0" fontId="5" fillId="0" borderId="0" xfId="0" applyFont="1" applyAlignment="1">
      <alignment horizontal="center" vertical="top"/>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27"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vertical="center"/>
    </xf>
    <xf numFmtId="0" fontId="7" fillId="0" borderId="0" xfId="0" applyFont="1" applyAlignment="1">
      <alignment vertical="center" wrapText="1"/>
    </xf>
    <xf numFmtId="0" fontId="5" fillId="0" borderId="10"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7" fillId="0" borderId="27" xfId="0" applyFont="1" applyBorder="1" applyAlignment="1">
      <alignment horizontal="center" vertical="center"/>
    </xf>
    <xf numFmtId="0" fontId="5" fillId="0" borderId="25" xfId="0" applyFont="1" applyBorder="1"/>
    <xf numFmtId="0" fontId="5" fillId="29" borderId="18" xfId="0" applyFont="1" applyFill="1" applyBorder="1" applyAlignment="1">
      <alignment wrapText="1"/>
    </xf>
    <xf numFmtId="9" fontId="7" fillId="29" borderId="18" xfId="38" applyFont="1" applyFill="1" applyBorder="1" applyAlignment="1">
      <alignment horizontal="center" wrapText="1"/>
    </xf>
    <xf numFmtId="0" fontId="6" fillId="29" borderId="0" xfId="0" applyFont="1" applyFill="1" applyAlignment="1">
      <alignment vertical="center"/>
    </xf>
    <xf numFmtId="3" fontId="7" fillId="29" borderId="18" xfId="0" applyNumberFormat="1" applyFont="1" applyFill="1" applyBorder="1" applyAlignment="1">
      <alignment horizontal="center"/>
    </xf>
    <xf numFmtId="3" fontId="7" fillId="29" borderId="18" xfId="0" applyNumberFormat="1" applyFont="1" applyFill="1" applyBorder="1" applyAlignment="1">
      <alignment horizontal="center" wrapText="1"/>
    </xf>
    <xf numFmtId="165" fontId="5" fillId="29" borderId="18" xfId="38" applyNumberFormat="1" applyFont="1" applyFill="1" applyBorder="1" applyAlignment="1">
      <alignment horizontal="center" wrapText="1"/>
    </xf>
    <xf numFmtId="3" fontId="7" fillId="29" borderId="18" xfId="0" applyNumberFormat="1" applyFont="1" applyFill="1" applyBorder="1" applyAlignment="1">
      <alignment horizontal="center" vertical="center" wrapText="1"/>
    </xf>
    <xf numFmtId="0" fontId="5" fillId="29" borderId="18" xfId="0" applyFont="1" applyFill="1" applyBorder="1" applyAlignment="1">
      <alignment horizontal="left" vertical="center" wrapText="1"/>
    </xf>
    <xf numFmtId="0" fontId="5" fillId="29" borderId="18" xfId="0" applyFont="1" applyFill="1" applyBorder="1" applyAlignment="1">
      <alignment horizontal="left" vertical="center"/>
    </xf>
    <xf numFmtId="0" fontId="6" fillId="0" borderId="0" xfId="0" applyFont="1"/>
    <xf numFmtId="0" fontId="5" fillId="29" borderId="18" xfId="0" applyFont="1" applyFill="1" applyBorder="1" applyAlignment="1">
      <alignment horizontal="justify" vertical="center" wrapText="1"/>
    </xf>
    <xf numFmtId="0" fontId="5" fillId="29" borderId="18" xfId="0" applyFont="1" applyFill="1" applyBorder="1" applyAlignment="1">
      <alignment horizontal="center" vertical="center"/>
    </xf>
    <xf numFmtId="0" fontId="7" fillId="0" borderId="18" xfId="0" applyFont="1" applyBorder="1" applyAlignment="1">
      <alignment horizontal="justify" wrapText="1"/>
    </xf>
    <xf numFmtId="0" fontId="5" fillId="0" borderId="10" xfId="0" applyFont="1" applyBorder="1" applyAlignment="1">
      <alignment horizontal="center" wrapText="1"/>
    </xf>
    <xf numFmtId="0" fontId="5" fillId="0" borderId="12" xfId="0" applyFont="1" applyBorder="1" applyAlignment="1">
      <alignment horizontal="center" wrapText="1"/>
    </xf>
    <xf numFmtId="0" fontId="5" fillId="0" borderId="13" xfId="0" applyFont="1" applyBorder="1" applyAlignment="1">
      <alignment horizontal="center" wrapText="1"/>
    </xf>
    <xf numFmtId="0" fontId="5" fillId="0" borderId="11" xfId="0" applyFont="1" applyBorder="1" applyAlignment="1">
      <alignment horizontal="center" wrapText="1"/>
    </xf>
    <xf numFmtId="0" fontId="5" fillId="0" borderId="14" xfId="0" applyFont="1" applyBorder="1" applyAlignment="1">
      <alignment horizontal="center" wrapText="1"/>
    </xf>
    <xf numFmtId="0" fontId="5" fillId="0" borderId="16" xfId="0" applyFont="1" applyBorder="1" applyAlignment="1">
      <alignment horizontal="center" wrapText="1"/>
    </xf>
    <xf numFmtId="0" fontId="7" fillId="0" borderId="10" xfId="0" applyFont="1" applyBorder="1" applyAlignment="1">
      <alignment wrapText="1"/>
    </xf>
    <xf numFmtId="0" fontId="7" fillId="0" borderId="12" xfId="0" applyFont="1" applyBorder="1" applyAlignment="1">
      <alignment wrapText="1"/>
    </xf>
    <xf numFmtId="0" fontId="7" fillId="0" borderId="13" xfId="0" applyFont="1" applyBorder="1" applyAlignment="1">
      <alignment wrapText="1"/>
    </xf>
    <xf numFmtId="0" fontId="7" fillId="0" borderId="11" xfId="0" applyFont="1" applyBorder="1" applyAlignment="1">
      <alignment wrapText="1"/>
    </xf>
    <xf numFmtId="0" fontId="7" fillId="0" borderId="14" xfId="0" applyFont="1" applyBorder="1" applyAlignment="1">
      <alignment wrapText="1"/>
    </xf>
    <xf numFmtId="0" fontId="7" fillId="0" borderId="16" xfId="0" applyFont="1" applyBorder="1" applyAlignment="1">
      <alignment wrapText="1"/>
    </xf>
    <xf numFmtId="0" fontId="6" fillId="0" borderId="0" xfId="0" applyFont="1" applyAlignment="1">
      <alignment wrapText="1"/>
    </xf>
    <xf numFmtId="171" fontId="5" fillId="29" borderId="18" xfId="0" applyNumberFormat="1" applyFont="1" applyFill="1" applyBorder="1" applyAlignment="1">
      <alignment horizontal="center" wrapText="1"/>
    </xf>
    <xf numFmtId="0" fontId="5" fillId="29" borderId="18" xfId="0" applyFont="1" applyFill="1" applyBorder="1" applyAlignment="1">
      <alignment horizontal="center"/>
    </xf>
    <xf numFmtId="0" fontId="5" fillId="29" borderId="18" xfId="0" applyFont="1" applyFill="1" applyBorder="1" applyAlignment="1">
      <alignment horizontal="center" vertical="center" wrapText="1"/>
    </xf>
    <xf numFmtId="0" fontId="6" fillId="0" borderId="62" xfId="0" applyFont="1" applyBorder="1" applyAlignment="1">
      <alignment horizontal="center" vertical="center" wrapText="1"/>
    </xf>
    <xf numFmtId="0" fontId="6" fillId="0" borderId="60"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2" xfId="0" applyFont="1" applyBorder="1" applyAlignment="1">
      <alignment horizontal="center" wrapText="1"/>
    </xf>
    <xf numFmtId="0" fontId="5" fillId="0" borderId="60" xfId="0" applyFont="1" applyBorder="1" applyAlignment="1">
      <alignment horizontal="center" wrapText="1"/>
    </xf>
    <xf numFmtId="0" fontId="5" fillId="0" borderId="18" xfId="0" applyFont="1" applyBorder="1" applyAlignment="1">
      <alignment horizontal="center" wrapText="1"/>
    </xf>
    <xf numFmtId="0" fontId="7" fillId="0" borderId="62" xfId="0" applyFont="1" applyBorder="1" applyAlignment="1">
      <alignment horizontal="justify" vertical="center" wrapText="1"/>
    </xf>
    <xf numFmtId="0" fontId="7" fillId="0" borderId="60" xfId="0" applyFont="1" applyBorder="1" applyAlignment="1">
      <alignment horizontal="justify" vertical="center" wrapText="1"/>
    </xf>
    <xf numFmtId="0" fontId="43" fillId="0" borderId="62" xfId="0" applyFont="1" applyBorder="1" applyAlignment="1">
      <alignment horizontal="center" vertical="center" wrapText="1"/>
    </xf>
    <xf numFmtId="0" fontId="43" fillId="0" borderId="60" xfId="0" applyFont="1" applyBorder="1" applyAlignment="1">
      <alignment horizontal="center" vertical="center" wrapText="1"/>
    </xf>
    <xf numFmtId="0" fontId="7" fillId="0" borderId="62" xfId="0" applyFont="1" applyBorder="1" applyAlignment="1">
      <alignment horizontal="justify" vertical="top" wrapText="1"/>
    </xf>
    <xf numFmtId="0" fontId="7" fillId="0" borderId="60" xfId="0" applyFont="1" applyBorder="1" applyAlignment="1">
      <alignment horizontal="justify" vertical="top" wrapText="1"/>
    </xf>
    <xf numFmtId="0" fontId="7" fillId="0" borderId="62" xfId="0" applyFont="1" applyBorder="1" applyAlignment="1">
      <alignment wrapText="1"/>
    </xf>
    <xf numFmtId="0" fontId="7" fillId="0" borderId="60" xfId="0" applyFont="1" applyBorder="1" applyAlignment="1">
      <alignment wrapText="1"/>
    </xf>
    <xf numFmtId="0" fontId="7" fillId="0" borderId="18" xfId="0" applyFont="1" applyBorder="1" applyAlignment="1">
      <alignment horizontal="justify" vertical="center"/>
    </xf>
    <xf numFmtId="0" fontId="5" fillId="0" borderId="18" xfId="0" applyFont="1" applyBorder="1" applyAlignment="1">
      <alignment horizontal="center" vertical="center" wrapText="1"/>
    </xf>
    <xf numFmtId="0" fontId="5" fillId="0" borderId="18" xfId="0" applyFont="1" applyBorder="1" applyAlignment="1">
      <alignment horizontal="center"/>
    </xf>
    <xf numFmtId="0" fontId="5" fillId="0" borderId="62" xfId="0" applyFont="1" applyBorder="1" applyAlignment="1">
      <alignment horizontal="center"/>
    </xf>
    <xf numFmtId="0" fontId="5" fillId="0" borderId="60" xfId="0" applyFont="1" applyBorder="1" applyAlignment="1">
      <alignment horizontal="center"/>
    </xf>
    <xf numFmtId="0" fontId="7" fillId="0" borderId="18" xfId="0" applyFont="1" applyBorder="1" applyAlignment="1">
      <alignment horizontal="justify" vertical="top" wrapText="1"/>
    </xf>
    <xf numFmtId="0" fontId="7" fillId="0" borderId="18" xfId="0" applyFont="1" applyBorder="1" applyAlignment="1">
      <alignment horizontal="left" wrapText="1"/>
    </xf>
    <xf numFmtId="0" fontId="7" fillId="0" borderId="62" xfId="0" applyFont="1" applyBorder="1" applyAlignment="1">
      <alignment horizontal="justify" wrapText="1"/>
    </xf>
    <xf numFmtId="0" fontId="7" fillId="0" borderId="60" xfId="0" applyFont="1" applyBorder="1" applyAlignment="1">
      <alignment horizontal="justify" wrapText="1"/>
    </xf>
    <xf numFmtId="0" fontId="5" fillId="0" borderId="62" xfId="0" applyFont="1" applyBorder="1" applyAlignment="1">
      <alignment horizontal="center" vertical="center"/>
    </xf>
    <xf numFmtId="0" fontId="5" fillId="0" borderId="60" xfId="0" applyFont="1" applyBorder="1" applyAlignment="1">
      <alignment horizontal="center" vertical="center"/>
    </xf>
    <xf numFmtId="0" fontId="43" fillId="0" borderId="18" xfId="0" applyFont="1" applyBorder="1" applyAlignment="1">
      <alignment horizontal="center" vertical="center"/>
    </xf>
    <xf numFmtId="0" fontId="7" fillId="0" borderId="18" xfId="0" applyFont="1" applyBorder="1" applyAlignment="1">
      <alignment wrapText="1"/>
    </xf>
    <xf numFmtId="0" fontId="43" fillId="0" borderId="62" xfId="0" applyFont="1" applyBorder="1" applyAlignment="1">
      <alignment horizontal="center" vertical="center"/>
    </xf>
    <xf numFmtId="0" fontId="43" fillId="0" borderId="60" xfId="0" applyFont="1" applyBorder="1" applyAlignment="1">
      <alignment horizontal="center" vertical="center"/>
    </xf>
    <xf numFmtId="0" fontId="5" fillId="0" borderId="18" xfId="0" applyFont="1" applyBorder="1" applyAlignment="1">
      <alignment vertical="top" wrapText="1"/>
    </xf>
    <xf numFmtId="0" fontId="5" fillId="0" borderId="26" xfId="0" applyFont="1" applyBorder="1" applyAlignment="1">
      <alignment horizontal="center" wrapText="1"/>
    </xf>
    <xf numFmtId="0" fontId="5" fillId="0" borderId="18" xfId="0" applyFont="1" applyBorder="1"/>
    <xf numFmtId="14" fontId="7" fillId="0" borderId="62" xfId="0" applyNumberFormat="1" applyFont="1" applyBorder="1" applyAlignment="1">
      <alignment horizontal="center"/>
    </xf>
    <xf numFmtId="14" fontId="7" fillId="0" borderId="60" xfId="0" applyNumberFormat="1" applyFont="1" applyBorder="1" applyAlignment="1">
      <alignment horizontal="center"/>
    </xf>
    <xf numFmtId="0" fontId="5" fillId="29" borderId="62" xfId="0" applyFont="1" applyFill="1" applyBorder="1" applyAlignment="1">
      <alignment horizontal="center" vertical="center" wrapText="1"/>
    </xf>
    <xf numFmtId="0" fontId="5" fillId="29" borderId="60" xfId="0" applyFont="1" applyFill="1" applyBorder="1" applyAlignment="1">
      <alignment horizontal="center" vertical="center" wrapText="1"/>
    </xf>
    <xf numFmtId="0" fontId="5" fillId="29" borderId="62" xfId="0" applyFont="1" applyFill="1" applyBorder="1" applyAlignment="1">
      <alignment horizontal="center" vertical="center"/>
    </xf>
    <xf numFmtId="0" fontId="5" fillId="29" borderId="60" xfId="0" applyFont="1" applyFill="1" applyBorder="1" applyAlignment="1">
      <alignment horizontal="center" vertical="center"/>
    </xf>
    <xf numFmtId="0" fontId="5" fillId="29" borderId="62" xfId="0" applyFont="1" applyFill="1" applyBorder="1" applyAlignment="1">
      <alignment horizontal="left" wrapText="1"/>
    </xf>
    <xf numFmtId="0" fontId="5" fillId="29" borderId="26" xfId="0" applyFont="1" applyFill="1" applyBorder="1" applyAlignment="1">
      <alignment horizontal="left" wrapText="1"/>
    </xf>
    <xf numFmtId="0" fontId="5" fillId="29" borderId="60" xfId="0" applyFont="1" applyFill="1" applyBorder="1" applyAlignment="1">
      <alignment horizontal="left" wrapText="1"/>
    </xf>
    <xf numFmtId="0" fontId="5" fillId="0" borderId="10" xfId="0" applyFont="1" applyBorder="1" applyAlignment="1">
      <alignment horizontal="center"/>
    </xf>
    <xf numFmtId="0" fontId="5" fillId="0" borderId="12" xfId="0" applyFont="1" applyBorder="1" applyAlignment="1">
      <alignment horizontal="center"/>
    </xf>
    <xf numFmtId="0" fontId="5" fillId="0" borderId="19" xfId="0" applyFont="1" applyBorder="1" applyAlignment="1">
      <alignment horizontal="center" vertical="center" wrapText="1" readingOrder="1"/>
    </xf>
    <xf numFmtId="0" fontId="5" fillId="0" borderId="25" xfId="0" applyFont="1" applyBorder="1" applyAlignment="1">
      <alignment horizontal="center" vertical="center" wrapText="1" readingOrder="1"/>
    </xf>
    <xf numFmtId="0" fontId="5" fillId="0" borderId="27" xfId="0" applyFont="1" applyBorder="1" applyAlignment="1">
      <alignment horizontal="center" vertical="center" wrapText="1" readingOrder="1"/>
    </xf>
    <xf numFmtId="0" fontId="5" fillId="29" borderId="62" xfId="0" applyFont="1" applyFill="1" applyBorder="1" applyAlignment="1">
      <alignment horizontal="left"/>
    </xf>
    <xf numFmtId="0" fontId="5" fillId="29" borderId="26" xfId="0" applyFont="1" applyFill="1" applyBorder="1" applyAlignment="1">
      <alignment horizontal="left"/>
    </xf>
    <xf numFmtId="0" fontId="5" fillId="29" borderId="60" xfId="0" applyFont="1" applyFill="1" applyBorder="1" applyAlignment="1">
      <alignment horizontal="left"/>
    </xf>
    <xf numFmtId="0" fontId="5" fillId="29" borderId="62" xfId="0" applyFont="1" applyFill="1" applyBorder="1" applyAlignment="1">
      <alignment horizontal="justify" vertical="top" wrapText="1"/>
    </xf>
    <xf numFmtId="0" fontId="5" fillId="29" borderId="26" xfId="0" applyFont="1" applyFill="1" applyBorder="1" applyAlignment="1">
      <alignment horizontal="justify" vertical="top" wrapText="1"/>
    </xf>
    <xf numFmtId="0" fontId="5" fillId="29" borderId="60" xfId="0" applyFont="1" applyFill="1" applyBorder="1" applyAlignment="1">
      <alignment horizontal="justify" vertical="top" wrapText="1"/>
    </xf>
    <xf numFmtId="171" fontId="5" fillId="29" borderId="62" xfId="0" applyNumberFormat="1" applyFont="1" applyFill="1" applyBorder="1" applyAlignment="1">
      <alignment horizontal="center" wrapText="1"/>
    </xf>
    <xf numFmtId="171" fontId="5" fillId="29" borderId="26" xfId="0" applyNumberFormat="1" applyFont="1" applyFill="1" applyBorder="1" applyAlignment="1">
      <alignment horizontal="center" wrapText="1"/>
    </xf>
    <xf numFmtId="171" fontId="5" fillId="29" borderId="60" xfId="0" applyNumberFormat="1" applyFont="1" applyFill="1" applyBorder="1" applyAlignment="1">
      <alignment horizontal="center" wrapText="1"/>
    </xf>
    <xf numFmtId="0" fontId="5" fillId="29" borderId="62" xfId="0" applyFont="1" applyFill="1" applyBorder="1" applyAlignment="1">
      <alignment horizontal="center"/>
    </xf>
    <xf numFmtId="0" fontId="5" fillId="29" borderId="60" xfId="0" applyFont="1" applyFill="1" applyBorder="1" applyAlignment="1">
      <alignment horizontal="center"/>
    </xf>
    <xf numFmtId="0" fontId="5" fillId="0" borderId="13" xfId="0" applyFont="1" applyBorder="1" applyAlignment="1">
      <alignment horizontal="center"/>
    </xf>
    <xf numFmtId="0" fontId="5" fillId="0" borderId="0" xfId="0" applyFont="1" applyAlignment="1">
      <alignment horizontal="center"/>
    </xf>
    <xf numFmtId="0" fontId="5" fillId="0" borderId="11" xfId="0" applyFont="1" applyBorder="1" applyAlignment="1">
      <alignment horizontal="center"/>
    </xf>
    <xf numFmtId="0" fontId="5" fillId="0" borderId="0" xfId="0" applyFont="1" applyAlignment="1">
      <alignment horizontal="center" wrapText="1"/>
    </xf>
    <xf numFmtId="0" fontId="5" fillId="29" borderId="62" xfId="0" applyFont="1" applyFill="1" applyBorder="1" applyAlignment="1">
      <alignment horizontal="center" wrapText="1"/>
    </xf>
    <xf numFmtId="0" fontId="5" fillId="29" borderId="60" xfId="0" applyFont="1" applyFill="1" applyBorder="1" applyAlignment="1">
      <alignment horizontal="center" wrapText="1"/>
    </xf>
    <xf numFmtId="0" fontId="5" fillId="29" borderId="18" xfId="0" applyFont="1" applyFill="1" applyBorder="1" applyAlignment="1">
      <alignment horizontal="center" wrapText="1"/>
    </xf>
    <xf numFmtId="0" fontId="7" fillId="0" borderId="62" xfId="0" applyFont="1" applyBorder="1" applyAlignment="1">
      <alignment horizontal="justify" vertical="center"/>
    </xf>
    <xf numFmtId="0" fontId="7" fillId="0" borderId="60" xfId="0" applyFont="1" applyBorder="1" applyAlignment="1">
      <alignment horizontal="justify" vertical="center"/>
    </xf>
    <xf numFmtId="0" fontId="7" fillId="0" borderId="62" xfId="0" applyFont="1" applyBorder="1" applyAlignment="1">
      <alignment horizontal="left" wrapText="1"/>
    </xf>
    <xf numFmtId="0" fontId="7" fillId="0" borderId="60" xfId="0" applyFont="1" applyBorder="1" applyAlignment="1">
      <alignment horizontal="left" wrapText="1"/>
    </xf>
    <xf numFmtId="0" fontId="43" fillId="0" borderId="14" xfId="0" applyFont="1" applyBorder="1" applyAlignment="1">
      <alignment horizontal="center" vertical="center"/>
    </xf>
    <xf numFmtId="0" fontId="43" fillId="0" borderId="16" xfId="0" applyFont="1" applyBorder="1" applyAlignment="1">
      <alignment horizontal="center" vertical="center"/>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18" xfId="0" applyBorder="1" applyAlignment="1">
      <alignment horizontal="center" vertical="center"/>
    </xf>
    <xf numFmtId="0" fontId="0" fillId="0" borderId="18" xfId="0" applyBorder="1" applyAlignment="1">
      <alignment horizontal="center"/>
    </xf>
    <xf numFmtId="0" fontId="11" fillId="0" borderId="18" xfId="0" applyFont="1" applyBorder="1" applyAlignment="1">
      <alignment horizontal="center" vertical="center" wrapText="1"/>
    </xf>
    <xf numFmtId="0" fontId="10" fillId="0" borderId="13" xfId="0" applyFont="1" applyBorder="1" applyAlignment="1">
      <alignment horizontal="center" vertical="center"/>
    </xf>
    <xf numFmtId="0" fontId="10" fillId="0" borderId="0" xfId="0" applyFont="1" applyAlignment="1">
      <alignment horizontal="center" vertical="center"/>
    </xf>
    <xf numFmtId="0" fontId="10" fillId="0" borderId="11" xfId="0" applyFont="1" applyBorder="1" applyAlignment="1">
      <alignment horizontal="center" vertical="center"/>
    </xf>
    <xf numFmtId="0" fontId="6" fillId="0" borderId="0" xfId="0" applyFont="1" applyAlignment="1">
      <alignment horizontal="center" vertical="center"/>
    </xf>
    <xf numFmtId="0" fontId="6" fillId="0" borderId="11" xfId="0" applyFont="1" applyBorder="1" applyAlignment="1">
      <alignment horizontal="center" vertical="center"/>
    </xf>
    <xf numFmtId="0" fontId="3" fillId="0" borderId="13" xfId="0" applyFont="1" applyBorder="1" applyAlignment="1">
      <alignment horizontal="center"/>
    </xf>
    <xf numFmtId="0" fontId="3" fillId="0" borderId="0" xfId="0" applyFont="1" applyAlignment="1">
      <alignment horizontal="center"/>
    </xf>
    <xf numFmtId="0" fontId="2" fillId="0" borderId="13" xfId="0" applyFont="1" applyBorder="1" applyAlignment="1">
      <alignment horizontal="left" wrapText="1"/>
    </xf>
    <xf numFmtId="0" fontId="2" fillId="0" borderId="0" xfId="0" applyFont="1" applyAlignment="1">
      <alignment horizontal="left" wrapText="1"/>
    </xf>
    <xf numFmtId="0" fontId="2" fillId="0" borderId="11" xfId="0" applyFont="1" applyBorder="1" applyAlignment="1">
      <alignment horizontal="left" wrapText="1"/>
    </xf>
    <xf numFmtId="0" fontId="6" fillId="0" borderId="0" xfId="0" applyFont="1" applyAlignment="1">
      <alignment horizontal="center" vertical="center" wrapText="1"/>
    </xf>
    <xf numFmtId="0" fontId="6"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0" xfId="0" applyFont="1" applyAlignment="1">
      <alignment horizontal="center" vertical="center" wrapText="1"/>
    </xf>
    <xf numFmtId="169" fontId="6" fillId="0" borderId="0" xfId="0" applyNumberFormat="1" applyFont="1" applyAlignment="1">
      <alignment horizontal="center" vertical="center"/>
    </xf>
    <xf numFmtId="169" fontId="6" fillId="0" borderId="11" xfId="0" applyNumberFormat="1" applyFont="1" applyBorder="1" applyAlignment="1">
      <alignment horizontal="center" vertical="center"/>
    </xf>
    <xf numFmtId="0" fontId="11" fillId="0" borderId="25" xfId="0" applyFont="1" applyBorder="1" applyAlignment="1">
      <alignment horizontal="left"/>
    </xf>
    <xf numFmtId="0" fontId="0" fillId="0" borderId="18" xfId="0" applyBorder="1" applyAlignment="1">
      <alignment horizontal="center" vertical="center" wrapText="1"/>
    </xf>
    <xf numFmtId="0" fontId="2" fillId="0" borderId="62" xfId="0" applyFont="1" applyBorder="1" applyAlignment="1">
      <alignment wrapText="1"/>
    </xf>
    <xf numFmtId="0" fontId="0" fillId="0" borderId="26" xfId="0" applyBorder="1" applyAlignment="1">
      <alignment wrapText="1"/>
    </xf>
    <xf numFmtId="0" fontId="0" fillId="0" borderId="60" xfId="0" applyBorder="1" applyAlignment="1">
      <alignment wrapText="1"/>
    </xf>
    <xf numFmtId="0" fontId="4" fillId="0" borderId="19" xfId="0" applyFont="1" applyBorder="1" applyAlignment="1">
      <alignment horizontal="left"/>
    </xf>
    <xf numFmtId="0" fontId="4" fillId="0" borderId="25" xfId="0" applyFont="1" applyBorder="1" applyAlignment="1">
      <alignment horizontal="left"/>
    </xf>
    <xf numFmtId="0" fontId="11" fillId="0" borderId="25" xfId="0" applyFont="1" applyBorder="1" applyAlignment="1">
      <alignment horizontal="center"/>
    </xf>
    <xf numFmtId="49" fontId="11" fillId="0" borderId="25" xfId="0" applyNumberFormat="1" applyFont="1" applyBorder="1" applyAlignment="1">
      <alignment horizontal="center"/>
    </xf>
    <xf numFmtId="0" fontId="11" fillId="0" borderId="25" xfId="0" applyFont="1" applyBorder="1" applyAlignment="1">
      <alignment horizontal="center" wrapText="1"/>
    </xf>
    <xf numFmtId="16" fontId="11" fillId="0" borderId="25" xfId="0" applyNumberFormat="1" applyFont="1" applyBorder="1" applyAlignment="1">
      <alignment horizontal="center"/>
    </xf>
    <xf numFmtId="0" fontId="0" fillId="0" borderId="25" xfId="0" applyBorder="1" applyAlignment="1">
      <alignment horizontal="center"/>
    </xf>
    <xf numFmtId="0" fontId="0" fillId="0" borderId="25" xfId="0" applyBorder="1" applyAlignment="1">
      <alignment horizontal="center" wrapText="1"/>
    </xf>
    <xf numFmtId="9" fontId="11" fillId="0" borderId="25" xfId="0" applyNumberFormat="1" applyFont="1" applyBorder="1" applyAlignment="1">
      <alignment horizontal="center"/>
    </xf>
    <xf numFmtId="0" fontId="11" fillId="0" borderId="14" xfId="0" applyFont="1" applyBorder="1" applyAlignment="1">
      <alignment horizontal="left"/>
    </xf>
    <xf numFmtId="0" fontId="11" fillId="0" borderId="16" xfId="0" applyFont="1" applyBorder="1" applyAlignment="1">
      <alignment horizontal="left"/>
    </xf>
    <xf numFmtId="3" fontId="12" fillId="0" borderId="35" xfId="36" applyNumberFormat="1" applyFont="1" applyBorder="1" applyAlignment="1">
      <alignment horizontal="left" vertical="center"/>
    </xf>
    <xf numFmtId="3" fontId="12" fillId="0" borderId="23" xfId="36" applyNumberFormat="1" applyFont="1" applyBorder="1" applyAlignment="1">
      <alignment horizontal="left" vertical="center"/>
    </xf>
    <xf numFmtId="3" fontId="4" fillId="0" borderId="23" xfId="36" applyNumberFormat="1" applyFont="1" applyBorder="1" applyAlignment="1">
      <alignment horizontal="center" vertical="center"/>
    </xf>
    <xf numFmtId="3" fontId="8" fillId="0" borderId="23" xfId="36" applyNumberFormat="1" applyBorder="1" applyAlignment="1">
      <alignment horizontal="center" vertical="center"/>
    </xf>
    <xf numFmtId="3" fontId="8" fillId="0" borderId="21" xfId="36" applyNumberFormat="1" applyBorder="1" applyAlignment="1">
      <alignment horizontal="center" vertical="center"/>
    </xf>
    <xf numFmtId="3" fontId="12" fillId="0" borderId="22" xfId="36" applyNumberFormat="1" applyFont="1" applyBorder="1" applyAlignment="1">
      <alignment horizontal="left" vertical="center"/>
    </xf>
    <xf numFmtId="3" fontId="12" fillId="0" borderId="18" xfId="36" applyNumberFormat="1" applyFont="1" applyBorder="1" applyAlignment="1">
      <alignment horizontal="left" vertical="center"/>
    </xf>
    <xf numFmtId="3" fontId="8" fillId="0" borderId="18" xfId="36" applyNumberFormat="1" applyBorder="1" applyAlignment="1">
      <alignment horizontal="left" vertical="top" wrapText="1"/>
    </xf>
    <xf numFmtId="3" fontId="8" fillId="0" borderId="20" xfId="36" applyNumberFormat="1" applyBorder="1" applyAlignment="1">
      <alignment horizontal="left" vertical="top" wrapText="1"/>
    </xf>
    <xf numFmtId="3" fontId="8" fillId="0" borderId="18" xfId="36" applyNumberFormat="1" applyBorder="1" applyAlignment="1">
      <alignment horizontal="center" vertical="center"/>
    </xf>
    <xf numFmtId="3" fontId="8" fillId="0" borderId="20" xfId="36" applyNumberFormat="1" applyBorder="1" applyAlignment="1">
      <alignment horizontal="center" vertical="center"/>
    </xf>
    <xf numFmtId="3" fontId="12" fillId="0" borderId="22" xfId="36" applyNumberFormat="1" applyFont="1" applyBorder="1" applyAlignment="1">
      <alignment horizontal="left" vertical="center" wrapText="1"/>
    </xf>
    <xf numFmtId="3" fontId="12" fillId="0" borderId="18" xfId="36" applyNumberFormat="1" applyFont="1" applyBorder="1" applyAlignment="1">
      <alignment horizontal="left" vertical="center" wrapText="1"/>
    </xf>
    <xf numFmtId="3" fontId="4" fillId="0" borderId="58" xfId="36" applyNumberFormat="1" applyFont="1" applyBorder="1" applyAlignment="1">
      <alignment horizontal="center" vertical="center"/>
    </xf>
    <xf numFmtId="3" fontId="4" fillId="0" borderId="30" xfId="36" applyNumberFormat="1" applyFont="1" applyBorder="1" applyAlignment="1">
      <alignment horizontal="center" vertical="center"/>
    </xf>
    <xf numFmtId="3" fontId="4" fillId="0" borderId="55" xfId="36" applyNumberFormat="1" applyFont="1" applyBorder="1" applyAlignment="1">
      <alignment horizontal="center" vertical="center"/>
    </xf>
    <xf numFmtId="3" fontId="4" fillId="0" borderId="63" xfId="36" applyNumberFormat="1" applyFont="1" applyBorder="1" applyAlignment="1">
      <alignment horizontal="center" vertical="center"/>
    </xf>
    <xf numFmtId="3" fontId="4" fillId="0" borderId="15" xfId="36" applyNumberFormat="1" applyFont="1" applyBorder="1" applyAlignment="1">
      <alignment horizontal="center" vertical="center"/>
    </xf>
    <xf numFmtId="3" fontId="4" fillId="0" borderId="16" xfId="36" applyNumberFormat="1" applyFont="1" applyBorder="1" applyAlignment="1">
      <alignment horizontal="center" vertical="center"/>
    </xf>
    <xf numFmtId="3" fontId="4" fillId="0" borderId="39" xfId="36" applyNumberFormat="1" applyFont="1" applyBorder="1" applyAlignment="1">
      <alignment horizontal="center" vertical="center"/>
    </xf>
    <xf numFmtId="3" fontId="4" fillId="0" borderId="36" xfId="36" applyNumberFormat="1" applyFont="1" applyBorder="1" applyAlignment="1">
      <alignment horizontal="center" vertical="center"/>
    </xf>
    <xf numFmtId="3" fontId="4" fillId="0" borderId="18" xfId="36" applyNumberFormat="1" applyFont="1" applyBorder="1" applyAlignment="1">
      <alignment horizontal="center" vertical="center"/>
    </xf>
    <xf numFmtId="3" fontId="4" fillId="0" borderId="20" xfId="36" applyNumberFormat="1" applyFont="1" applyBorder="1" applyAlignment="1">
      <alignment horizontal="center" vertical="center"/>
    </xf>
    <xf numFmtId="3" fontId="2" fillId="0" borderId="70" xfId="36" applyNumberFormat="1" applyFont="1" applyBorder="1" applyAlignment="1">
      <alignment horizontal="center" vertical="center"/>
    </xf>
    <xf numFmtId="3" fontId="2" fillId="0" borderId="43" xfId="36" applyNumberFormat="1" applyFont="1" applyBorder="1" applyAlignment="1">
      <alignment horizontal="center" vertical="center"/>
    </xf>
    <xf numFmtId="3" fontId="2" fillId="0" borderId="61" xfId="36" applyNumberFormat="1" applyFont="1" applyBorder="1" applyAlignment="1">
      <alignment horizontal="center" vertical="center"/>
    </xf>
    <xf numFmtId="3" fontId="6" fillId="0" borderId="26" xfId="36" applyNumberFormat="1" applyFont="1" applyBorder="1" applyAlignment="1">
      <alignment horizontal="left" vertical="center" wrapText="1"/>
    </xf>
    <xf numFmtId="3" fontId="6" fillId="0" borderId="60" xfId="36" applyNumberFormat="1" applyFont="1" applyBorder="1" applyAlignment="1">
      <alignment horizontal="left" vertical="center" wrapText="1"/>
    </xf>
    <xf numFmtId="3" fontId="2" fillId="27" borderId="68" xfId="36" applyNumberFormat="1" applyFont="1" applyFill="1" applyBorder="1" applyAlignment="1">
      <alignment horizontal="center" vertical="center"/>
    </xf>
    <xf numFmtId="3" fontId="2" fillId="27" borderId="37" xfId="36" applyNumberFormat="1" applyFont="1" applyFill="1" applyBorder="1" applyAlignment="1">
      <alignment horizontal="center" vertical="center"/>
    </xf>
    <xf numFmtId="3" fontId="2" fillId="27" borderId="69" xfId="36" applyNumberFormat="1" applyFont="1" applyFill="1" applyBorder="1" applyAlignment="1">
      <alignment horizontal="center" vertical="center"/>
    </xf>
    <xf numFmtId="3" fontId="2" fillId="0" borderId="28" xfId="36" applyNumberFormat="1" applyFont="1" applyBorder="1" applyAlignment="1">
      <alignment horizontal="center" vertical="center"/>
    </xf>
    <xf numFmtId="3" fontId="2" fillId="0" borderId="17" xfId="36" applyNumberFormat="1" applyFont="1" applyBorder="1" applyAlignment="1">
      <alignment horizontal="center" vertical="center"/>
    </xf>
    <xf numFmtId="3" fontId="2" fillId="0" borderId="12" xfId="36" applyNumberFormat="1" applyFont="1" applyBorder="1" applyAlignment="1">
      <alignment horizontal="center" vertical="center"/>
    </xf>
    <xf numFmtId="3" fontId="2" fillId="27" borderId="48" xfId="36" applyNumberFormat="1" applyFont="1" applyFill="1" applyBorder="1" applyAlignment="1">
      <alignment horizontal="center" vertical="center"/>
    </xf>
    <xf numFmtId="3" fontId="2" fillId="27" borderId="49" xfId="36" applyNumberFormat="1" applyFont="1" applyFill="1" applyBorder="1" applyAlignment="1">
      <alignment horizontal="center" vertical="center"/>
    </xf>
    <xf numFmtId="3" fontId="2" fillId="27" borderId="50" xfId="36" applyNumberFormat="1" applyFont="1" applyFill="1" applyBorder="1" applyAlignment="1">
      <alignment horizontal="center" vertical="center"/>
    </xf>
    <xf numFmtId="3" fontId="4" fillId="0" borderId="28" xfId="36" applyNumberFormat="1" applyFont="1" applyBorder="1" applyAlignment="1">
      <alignment horizontal="center" vertical="center" wrapText="1"/>
    </xf>
    <xf numFmtId="3" fontId="4" fillId="0" borderId="12" xfId="36" applyNumberFormat="1" applyFont="1" applyBorder="1" applyAlignment="1">
      <alignment horizontal="center" vertical="center" wrapText="1"/>
    </xf>
    <xf numFmtId="3" fontId="4" fillId="0" borderId="24" xfId="36" applyNumberFormat="1" applyFont="1" applyBorder="1" applyAlignment="1">
      <alignment horizontal="center" vertical="center" wrapText="1"/>
    </xf>
    <xf numFmtId="3" fontId="4" fillId="0" borderId="11" xfId="36" applyNumberFormat="1" applyFont="1" applyBorder="1" applyAlignment="1">
      <alignment horizontal="center" vertical="center" wrapText="1"/>
    </xf>
    <xf numFmtId="3" fontId="4" fillId="0" borderId="63" xfId="36" applyNumberFormat="1" applyFont="1" applyBorder="1" applyAlignment="1">
      <alignment horizontal="center" vertical="center" wrapText="1"/>
    </xf>
    <xf numFmtId="3" fontId="4" fillId="0" borderId="16" xfId="36" applyNumberFormat="1" applyFont="1" applyBorder="1" applyAlignment="1">
      <alignment horizontal="center" vertical="center" wrapText="1"/>
    </xf>
    <xf numFmtId="3" fontId="4" fillId="0" borderId="62" xfId="36" applyNumberFormat="1" applyFont="1" applyBorder="1" applyAlignment="1">
      <alignment horizontal="center" vertical="center" wrapText="1"/>
    </xf>
    <xf numFmtId="3" fontId="4" fillId="0" borderId="51" xfId="36" applyNumberFormat="1" applyFont="1" applyBorder="1" applyAlignment="1">
      <alignment horizontal="center" vertical="center" wrapText="1"/>
    </xf>
    <xf numFmtId="3" fontId="11" fillId="0" borderId="68" xfId="36" applyNumberFormat="1" applyFont="1" applyBorder="1" applyAlignment="1">
      <alignment horizontal="justify" vertical="top" wrapText="1"/>
    </xf>
    <xf numFmtId="3" fontId="11" fillId="0" borderId="37" xfId="36" applyNumberFormat="1" applyFont="1" applyBorder="1" applyAlignment="1">
      <alignment horizontal="justify" vertical="top" wrapText="1"/>
    </xf>
    <xf numFmtId="3" fontId="11" fillId="0" borderId="69" xfId="36" applyNumberFormat="1" applyFont="1" applyBorder="1" applyAlignment="1">
      <alignment horizontal="justify" vertical="top" wrapText="1"/>
    </xf>
    <xf numFmtId="3" fontId="2" fillId="0" borderId="26" xfId="36" applyNumberFormat="1" applyFont="1" applyBorder="1" applyAlignment="1">
      <alignment horizontal="left" vertical="center" wrapText="1"/>
    </xf>
    <xf numFmtId="3" fontId="2" fillId="0" borderId="60" xfId="36" applyNumberFormat="1" applyFont="1" applyBorder="1" applyAlignment="1">
      <alignment horizontal="left" vertical="center" wrapText="1"/>
    </xf>
    <xf numFmtId="3" fontId="4" fillId="0" borderId="19" xfId="36" applyNumberFormat="1" applyFont="1" applyBorder="1" applyAlignment="1">
      <alignment horizontal="center" vertical="center" wrapText="1"/>
    </xf>
    <xf numFmtId="3" fontId="4" fillId="0" borderId="27" xfId="36" applyNumberFormat="1" applyFont="1" applyBorder="1" applyAlignment="1">
      <alignment horizontal="center" vertical="center" wrapText="1"/>
    </xf>
    <xf numFmtId="3" fontId="4" fillId="0" borderId="67" xfId="36" applyNumberFormat="1" applyFont="1" applyBorder="1" applyAlignment="1">
      <alignment horizontal="left" vertical="center"/>
    </xf>
    <xf numFmtId="3" fontId="4" fillId="0" borderId="26" xfId="36" applyNumberFormat="1" applyFont="1" applyBorder="1" applyAlignment="1">
      <alignment horizontal="left" vertical="center"/>
    </xf>
    <xf numFmtId="3" fontId="4" fillId="0" borderId="60" xfId="36" applyNumberFormat="1" applyFont="1" applyBorder="1" applyAlignment="1">
      <alignment horizontal="left" vertical="center"/>
    </xf>
    <xf numFmtId="0" fontId="4" fillId="0" borderId="70" xfId="0" applyFont="1" applyBorder="1" applyAlignment="1">
      <alignment horizontal="left" vertical="center" wrapText="1"/>
    </xf>
    <xf numFmtId="0" fontId="4" fillId="0" borderId="43" xfId="0" applyFont="1" applyBorder="1" applyAlignment="1">
      <alignment horizontal="left" vertical="center" wrapText="1"/>
    </xf>
    <xf numFmtId="0" fontId="4" fillId="0" borderId="61" xfId="0" applyFont="1" applyBorder="1" applyAlignment="1">
      <alignment horizontal="left" vertical="center" wrapText="1"/>
    </xf>
    <xf numFmtId="3" fontId="11" fillId="0" borderId="23" xfId="36" applyNumberFormat="1" applyFont="1" applyBorder="1" applyAlignment="1">
      <alignment horizontal="center" vertical="center" wrapText="1"/>
    </xf>
    <xf numFmtId="3" fontId="2" fillId="27" borderId="44" xfId="36" applyNumberFormat="1" applyFont="1" applyFill="1" applyBorder="1" applyAlignment="1">
      <alignment horizontal="center" vertical="center"/>
    </xf>
    <xf numFmtId="3" fontId="2" fillId="27" borderId="40" xfId="36" applyNumberFormat="1" applyFont="1" applyFill="1" applyBorder="1" applyAlignment="1">
      <alignment horizontal="center" vertical="center"/>
    </xf>
    <xf numFmtId="3" fontId="2" fillId="27" borderId="41" xfId="36" applyNumberFormat="1" applyFont="1" applyFill="1" applyBorder="1" applyAlignment="1">
      <alignment horizontal="center" vertical="center"/>
    </xf>
    <xf numFmtId="3" fontId="11" fillId="0" borderId="58" xfId="36" applyNumberFormat="1" applyFont="1" applyBorder="1" applyAlignment="1">
      <alignment horizontal="justify" vertical="top" wrapText="1"/>
    </xf>
    <xf numFmtId="3" fontId="11" fillId="0" borderId="30" xfId="36" applyNumberFormat="1" applyFont="1" applyBorder="1" applyAlignment="1">
      <alignment horizontal="justify" vertical="top" wrapText="1"/>
    </xf>
    <xf numFmtId="3" fontId="11" fillId="0" borderId="46" xfId="36" applyNumberFormat="1" applyFont="1" applyBorder="1" applyAlignment="1">
      <alignment horizontal="justify" vertical="top" wrapText="1"/>
    </xf>
    <xf numFmtId="3" fontId="10" fillId="0" borderId="13" xfId="36" applyNumberFormat="1" applyFont="1" applyBorder="1" applyAlignment="1">
      <alignment horizontal="center" vertical="center"/>
    </xf>
    <xf numFmtId="3" fontId="10" fillId="0" borderId="0" xfId="36" applyNumberFormat="1" applyFont="1" applyAlignment="1">
      <alignment horizontal="center" vertical="center"/>
    </xf>
    <xf numFmtId="0" fontId="6" fillId="0" borderId="13" xfId="0" applyFont="1" applyBorder="1" applyAlignment="1">
      <alignment horizontal="center" vertical="center"/>
    </xf>
    <xf numFmtId="3" fontId="4" fillId="0" borderId="59" xfId="36" applyNumberFormat="1" applyFont="1" applyBorder="1" applyAlignment="1">
      <alignment horizontal="left" vertical="center"/>
    </xf>
    <xf numFmtId="3" fontId="4" fillId="0" borderId="65" xfId="36" applyNumberFormat="1" applyFont="1" applyBorder="1" applyAlignment="1">
      <alignment horizontal="left" vertical="center"/>
    </xf>
    <xf numFmtId="3" fontId="4" fillId="0" borderId="66" xfId="36" applyNumberFormat="1" applyFont="1" applyBorder="1" applyAlignment="1">
      <alignment horizontal="left" vertical="center" wrapText="1"/>
    </xf>
    <xf numFmtId="3" fontId="4" fillId="0" borderId="54" xfId="36" applyNumberFormat="1" applyFont="1" applyBorder="1" applyAlignment="1">
      <alignment horizontal="left" vertical="center" wrapText="1"/>
    </xf>
    <xf numFmtId="3" fontId="4" fillId="0" borderId="65" xfId="36" applyNumberFormat="1" applyFont="1" applyBorder="1" applyAlignment="1">
      <alignment horizontal="left" vertical="center" wrapText="1"/>
    </xf>
    <xf numFmtId="0" fontId="3" fillId="0" borderId="16" xfId="0" applyFont="1" applyBorder="1" applyAlignment="1">
      <alignment horizontal="center" vertical="center" wrapText="1"/>
    </xf>
    <xf numFmtId="3" fontId="2" fillId="0" borderId="18" xfId="36" applyNumberFormat="1" applyFont="1" applyBorder="1" applyAlignment="1">
      <alignment horizontal="left" vertical="center"/>
    </xf>
    <xf numFmtId="0" fontId="3" fillId="0" borderId="11" xfId="0" applyFont="1" applyBorder="1" applyAlignment="1">
      <alignment horizontal="center"/>
    </xf>
    <xf numFmtId="0" fontId="2" fillId="0" borderId="13" xfId="0" applyFont="1" applyBorder="1" applyAlignment="1">
      <alignment horizontal="left" vertical="center" wrapText="1"/>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6" fillId="0" borderId="13" xfId="0" applyFont="1" applyBorder="1" applyAlignment="1">
      <alignment horizontal="center" vertical="center" wrapText="1"/>
    </xf>
    <xf numFmtId="0" fontId="3" fillId="0" borderId="11" xfId="0" applyFont="1" applyBorder="1" applyAlignment="1">
      <alignment horizontal="center" vertical="center" wrapText="1"/>
    </xf>
    <xf numFmtId="169" fontId="6" fillId="0" borderId="13" xfId="0" applyNumberFormat="1" applyFont="1" applyBorder="1" applyAlignment="1">
      <alignment horizontal="center" vertical="center"/>
    </xf>
    <xf numFmtId="3" fontId="11" fillId="0" borderId="67" xfId="36" applyNumberFormat="1" applyFont="1" applyBorder="1" applyAlignment="1">
      <alignment horizontal="center" vertical="center" wrapText="1"/>
    </xf>
    <xf numFmtId="3" fontId="11" fillId="0" borderId="60" xfId="36" applyNumberFormat="1" applyFont="1" applyBorder="1" applyAlignment="1">
      <alignment horizontal="center" vertical="center" wrapText="1"/>
    </xf>
    <xf numFmtId="3" fontId="4" fillId="0" borderId="19" xfId="36" applyNumberFormat="1" applyFont="1" applyBorder="1" applyAlignment="1">
      <alignment horizontal="center" vertical="center"/>
    </xf>
    <xf numFmtId="3" fontId="4" fillId="0" borderId="27" xfId="36" applyNumberFormat="1" applyFont="1" applyBorder="1" applyAlignment="1">
      <alignment horizontal="center" vertical="center"/>
    </xf>
    <xf numFmtId="3" fontId="2" fillId="0" borderId="19" xfId="36" applyNumberFormat="1" applyFont="1" applyBorder="1" applyAlignment="1">
      <alignment horizontal="left" vertical="center"/>
    </xf>
    <xf numFmtId="3" fontId="2" fillId="0" borderId="19" xfId="36" applyNumberFormat="1" applyFont="1" applyBorder="1" applyAlignment="1">
      <alignment horizontal="left" vertical="center" wrapText="1"/>
    </xf>
    <xf numFmtId="0" fontId="4" fillId="24" borderId="58" xfId="0" applyFont="1" applyFill="1" applyBorder="1" applyAlignment="1">
      <alignment horizontal="left" vertical="top" wrapText="1"/>
    </xf>
    <xf numFmtId="0" fontId="4" fillId="24" borderId="30" xfId="0" applyFont="1" applyFill="1" applyBorder="1" applyAlignment="1">
      <alignment horizontal="left" vertical="top" wrapText="1"/>
    </xf>
    <xf numFmtId="0" fontId="4" fillId="24" borderId="46" xfId="0" applyFont="1" applyFill="1" applyBorder="1" applyAlignment="1">
      <alignment horizontal="left" vertical="top" wrapText="1"/>
    </xf>
    <xf numFmtId="0" fontId="2" fillId="0" borderId="68" xfId="0" applyFont="1" applyBorder="1" applyAlignment="1">
      <alignment horizontal="center" vertical="top" wrapText="1"/>
    </xf>
    <xf numFmtId="0" fontId="2" fillId="0" borderId="37" xfId="0" applyFont="1" applyBorder="1" applyAlignment="1">
      <alignment horizontal="center" vertical="top" wrapText="1"/>
    </xf>
    <xf numFmtId="0" fontId="2" fillId="0" borderId="69" xfId="0" applyFont="1" applyBorder="1" applyAlignment="1">
      <alignment horizontal="center" vertical="top" wrapText="1"/>
    </xf>
    <xf numFmtId="0" fontId="4" fillId="24" borderId="68" xfId="0" applyFont="1" applyFill="1" applyBorder="1" applyAlignment="1">
      <alignment horizontal="left" vertical="top" wrapText="1"/>
    </xf>
    <xf numFmtId="0" fontId="4" fillId="24" borderId="37" xfId="0" applyFont="1" applyFill="1" applyBorder="1" applyAlignment="1">
      <alignment horizontal="left" vertical="top" wrapText="1"/>
    </xf>
    <xf numFmtId="0" fontId="4" fillId="24" borderId="69" xfId="0" applyFont="1" applyFill="1" applyBorder="1" applyAlignment="1">
      <alignment horizontal="left" vertical="top" wrapText="1"/>
    </xf>
    <xf numFmtId="0" fontId="5" fillId="28" borderId="68" xfId="0" applyFont="1" applyFill="1" applyBorder="1" applyAlignment="1">
      <alignment horizontal="center" vertical="center"/>
    </xf>
    <xf numFmtId="0" fontId="5" fillId="28" borderId="37" xfId="0" applyFont="1" applyFill="1" applyBorder="1" applyAlignment="1">
      <alignment horizontal="center" vertical="center"/>
    </xf>
    <xf numFmtId="0" fontId="5" fillId="28" borderId="30" xfId="0" applyFont="1" applyFill="1" applyBorder="1" applyAlignment="1">
      <alignment horizontal="center" vertical="center"/>
    </xf>
    <xf numFmtId="0" fontId="5" fillId="28" borderId="46" xfId="0" applyFont="1" applyFill="1" applyBorder="1" applyAlignment="1">
      <alignment horizontal="center" vertical="center"/>
    </xf>
    <xf numFmtId="0" fontId="1" fillId="0" borderId="59" xfId="0" applyFont="1" applyBorder="1" applyAlignment="1">
      <alignment horizontal="center"/>
    </xf>
    <xf numFmtId="0" fontId="1" fillId="0" borderId="54" xfId="0" applyFont="1" applyBorder="1" applyAlignment="1">
      <alignment horizontal="center"/>
    </xf>
    <xf numFmtId="0" fontId="11" fillId="0" borderId="67" xfId="0" applyFont="1" applyBorder="1" applyAlignment="1">
      <alignment horizontal="left" vertical="top" wrapText="1"/>
    </xf>
    <xf numFmtId="0" fontId="11" fillId="0" borderId="26" xfId="0" applyFont="1" applyBorder="1" applyAlignment="1">
      <alignment horizontal="left" vertical="top" wrapText="1"/>
    </xf>
    <xf numFmtId="0" fontId="11" fillId="0" borderId="60" xfId="0" applyFont="1" applyBorder="1" applyAlignment="1">
      <alignment horizontal="left" vertical="top" wrapText="1"/>
    </xf>
    <xf numFmtId="0" fontId="11" fillId="0" borderId="64" xfId="0" applyFont="1" applyBorder="1" applyAlignment="1">
      <alignment horizontal="center" vertical="top" wrapText="1"/>
    </xf>
    <xf numFmtId="0" fontId="11" fillId="0" borderId="31" xfId="0" applyFont="1" applyBorder="1" applyAlignment="1">
      <alignment horizontal="center" vertical="top" wrapText="1"/>
    </xf>
    <xf numFmtId="0" fontId="11" fillId="0" borderId="33" xfId="0" applyFont="1" applyBorder="1" applyAlignment="1">
      <alignment horizontal="center" vertical="top" wrapText="1"/>
    </xf>
    <xf numFmtId="0" fontId="11" fillId="24" borderId="64" xfId="0" applyFont="1" applyFill="1" applyBorder="1" applyAlignment="1">
      <alignment horizontal="center" vertical="top" wrapText="1"/>
    </xf>
    <xf numFmtId="0" fontId="11" fillId="24" borderId="31" xfId="0" applyFont="1" applyFill="1" applyBorder="1" applyAlignment="1">
      <alignment horizontal="center" vertical="top" wrapText="1"/>
    </xf>
    <xf numFmtId="0" fontId="11" fillId="24" borderId="77" xfId="0" applyFont="1" applyFill="1" applyBorder="1" applyAlignment="1">
      <alignment horizontal="center" vertical="top" wrapText="1"/>
    </xf>
    <xf numFmtId="0" fontId="5" fillId="28" borderId="64" xfId="0" applyFont="1" applyFill="1" applyBorder="1" applyAlignment="1">
      <alignment horizontal="center" vertical="center"/>
    </xf>
    <xf numFmtId="0" fontId="5" fillId="28" borderId="31" xfId="0" applyFont="1" applyFill="1" applyBorder="1" applyAlignment="1">
      <alignment horizontal="center" vertical="center"/>
    </xf>
    <xf numFmtId="0" fontId="5" fillId="28" borderId="33" xfId="0" applyFont="1" applyFill="1" applyBorder="1" applyAlignment="1">
      <alignment horizontal="center" vertical="center"/>
    </xf>
    <xf numFmtId="0" fontId="4" fillId="24" borderId="30" xfId="0" applyFont="1" applyFill="1" applyBorder="1" applyAlignment="1">
      <alignment horizontal="center"/>
    </xf>
    <xf numFmtId="0" fontId="4" fillId="24" borderId="46" xfId="0" applyFont="1" applyFill="1" applyBorder="1" applyAlignment="1">
      <alignment horizontal="center"/>
    </xf>
    <xf numFmtId="0" fontId="11" fillId="0" borderId="67" xfId="0" applyFont="1" applyBorder="1" applyAlignment="1">
      <alignment vertical="top" wrapText="1"/>
    </xf>
    <xf numFmtId="0" fontId="11" fillId="0" borderId="26" xfId="0" applyFont="1" applyBorder="1" applyAlignment="1">
      <alignment vertical="top" wrapText="1"/>
    </xf>
    <xf numFmtId="0" fontId="11" fillId="0" borderId="60" xfId="0" applyFont="1" applyBorder="1" applyAlignment="1">
      <alignment vertical="top" wrapText="1"/>
    </xf>
    <xf numFmtId="0" fontId="11" fillId="0" borderId="10" xfId="0" applyFont="1" applyBorder="1" applyAlignment="1">
      <alignment horizontal="center" wrapText="1"/>
    </xf>
    <xf numFmtId="0" fontId="11" fillId="0" borderId="17" xfId="0" applyFont="1" applyBorder="1" applyAlignment="1">
      <alignment horizontal="center" wrapText="1"/>
    </xf>
    <xf numFmtId="0" fontId="11" fillId="0" borderId="13" xfId="0" applyFont="1" applyBorder="1" applyAlignment="1">
      <alignment horizontal="center" wrapText="1"/>
    </xf>
    <xf numFmtId="0" fontId="11" fillId="0" borderId="0" xfId="0" applyFont="1" applyAlignment="1">
      <alignment horizontal="center" wrapText="1"/>
    </xf>
    <xf numFmtId="0" fontId="11" fillId="0" borderId="72" xfId="0" applyFont="1" applyBorder="1" applyAlignment="1">
      <alignment horizontal="center" wrapText="1"/>
    </xf>
    <xf numFmtId="0" fontId="11" fillId="0" borderId="31" xfId="0" applyFont="1" applyBorder="1" applyAlignment="1">
      <alignment horizontal="center" wrapText="1"/>
    </xf>
    <xf numFmtId="0" fontId="4" fillId="24" borderId="0" xfId="0" applyFont="1" applyFill="1" applyAlignment="1">
      <alignment horizontal="center"/>
    </xf>
    <xf numFmtId="0" fontId="4" fillId="24" borderId="32" xfId="0" applyFont="1" applyFill="1" applyBorder="1" applyAlignment="1">
      <alignment horizontal="center"/>
    </xf>
    <xf numFmtId="0" fontId="17" fillId="0" borderId="67" xfId="0" applyFont="1" applyBorder="1" applyAlignment="1">
      <alignment horizontal="left" vertical="top" wrapText="1"/>
    </xf>
    <xf numFmtId="0" fontId="17" fillId="0" borderId="26" xfId="0" applyFont="1" applyBorder="1" applyAlignment="1">
      <alignment horizontal="left" vertical="top" wrapText="1"/>
    </xf>
    <xf numFmtId="0" fontId="17" fillId="0" borderId="60" xfId="0" applyFont="1" applyBorder="1" applyAlignment="1">
      <alignment horizontal="left" vertical="top" wrapText="1"/>
    </xf>
    <xf numFmtId="0" fontId="11" fillId="0" borderId="10" xfId="0" applyFont="1" applyBorder="1" applyAlignment="1">
      <alignment horizontal="center" vertical="justify" wrapText="1"/>
    </xf>
    <xf numFmtId="0" fontId="11" fillId="0" borderId="17" xfId="0" applyFont="1" applyBorder="1" applyAlignment="1">
      <alignment horizontal="center" vertical="justify" wrapText="1"/>
    </xf>
    <xf numFmtId="0" fontId="11" fillId="0" borderId="12" xfId="0" applyFont="1" applyBorder="1" applyAlignment="1">
      <alignment horizontal="center" vertical="justify" wrapText="1"/>
    </xf>
    <xf numFmtId="0" fontId="11" fillId="0" borderId="13" xfId="0" applyFont="1" applyBorder="1" applyAlignment="1">
      <alignment horizontal="center" vertical="justify" wrapText="1"/>
    </xf>
    <xf numFmtId="0" fontId="11" fillId="0" borderId="0" xfId="0" applyFont="1" applyAlignment="1">
      <alignment horizontal="center" vertical="justify" wrapText="1"/>
    </xf>
    <xf numFmtId="0" fontId="11" fillId="0" borderId="11" xfId="0" applyFont="1" applyBorder="1" applyAlignment="1">
      <alignment horizontal="center" vertical="justify" wrapText="1"/>
    </xf>
    <xf numFmtId="0" fontId="11" fillId="0" borderId="14" xfId="0" applyFont="1" applyBorder="1" applyAlignment="1">
      <alignment horizontal="center" vertical="justify" wrapText="1"/>
    </xf>
    <xf numFmtId="0" fontId="11" fillId="0" borderId="15" xfId="0" applyFont="1" applyBorder="1" applyAlignment="1">
      <alignment horizontal="center" vertical="justify" wrapText="1"/>
    </xf>
    <xf numFmtId="0" fontId="11" fillId="0" borderId="16" xfId="0" applyFont="1" applyBorder="1" applyAlignment="1">
      <alignment horizontal="center" vertical="justify" wrapText="1"/>
    </xf>
    <xf numFmtId="0" fontId="17" fillId="0" borderId="60" xfId="0" applyFont="1" applyBorder="1" applyAlignment="1">
      <alignment horizontal="left"/>
    </xf>
    <xf numFmtId="0" fontId="11" fillId="24" borderId="67" xfId="0" applyFont="1" applyFill="1" applyBorder="1" applyAlignment="1">
      <alignment vertical="top" wrapText="1"/>
    </xf>
    <xf numFmtId="0" fontId="11" fillId="24" borderId="26" xfId="0" applyFont="1" applyFill="1" applyBorder="1" applyAlignment="1">
      <alignment vertical="top" wrapText="1"/>
    </xf>
    <xf numFmtId="0" fontId="11" fillId="24" borderId="60" xfId="0" applyFont="1" applyFill="1" applyBorder="1" applyAlignment="1">
      <alignment vertical="top" wrapText="1"/>
    </xf>
    <xf numFmtId="0" fontId="4" fillId="24" borderId="68" xfId="0" applyFont="1" applyFill="1" applyBorder="1" applyAlignment="1">
      <alignment horizontal="center"/>
    </xf>
    <xf numFmtId="0" fontId="4" fillId="24" borderId="37" xfId="0" applyFont="1" applyFill="1" applyBorder="1" applyAlignment="1">
      <alignment horizontal="center"/>
    </xf>
    <xf numFmtId="0" fontId="4" fillId="24" borderId="69" xfId="0" applyFont="1" applyFill="1" applyBorder="1" applyAlignment="1">
      <alignment horizontal="center"/>
    </xf>
    <xf numFmtId="0" fontId="11" fillId="24" borderId="22" xfId="0" applyFont="1" applyFill="1" applyBorder="1" applyAlignment="1">
      <alignment horizontal="left" vertical="top" wrapText="1"/>
    </xf>
    <xf numFmtId="0" fontId="11" fillId="24" borderId="60" xfId="0" applyFont="1" applyFill="1" applyBorder="1" applyAlignment="1">
      <alignment horizontal="left" vertical="top" wrapText="1"/>
    </xf>
    <xf numFmtId="0" fontId="11" fillId="24" borderId="18" xfId="0" applyFont="1" applyFill="1" applyBorder="1" applyAlignment="1">
      <alignment horizontal="left" vertical="top" wrapText="1"/>
    </xf>
    <xf numFmtId="0" fontId="11" fillId="0" borderId="62" xfId="0" applyFont="1" applyBorder="1" applyAlignment="1">
      <alignment horizontal="center"/>
    </xf>
    <xf numFmtId="0" fontId="11" fillId="0" borderId="51" xfId="0" applyFont="1" applyBorder="1" applyAlignment="1">
      <alignment horizontal="center"/>
    </xf>
    <xf numFmtId="0" fontId="5" fillId="28" borderId="69" xfId="0" applyFont="1" applyFill="1" applyBorder="1" applyAlignment="1">
      <alignment horizontal="center" vertical="center"/>
    </xf>
    <xf numFmtId="0" fontId="17" fillId="24" borderId="67" xfId="0" applyFont="1" applyFill="1" applyBorder="1" applyAlignment="1">
      <alignment horizontal="left" vertical="top" wrapText="1"/>
    </xf>
    <xf numFmtId="0" fontId="17" fillId="24" borderId="26" xfId="0" applyFont="1" applyFill="1" applyBorder="1" applyAlignment="1">
      <alignment horizontal="left" vertical="top" wrapText="1"/>
    </xf>
    <xf numFmtId="0" fontId="17" fillId="24" borderId="60" xfId="0" applyFont="1" applyFill="1" applyBorder="1" applyAlignment="1">
      <alignment horizontal="left" vertical="top" wrapText="1"/>
    </xf>
    <xf numFmtId="0" fontId="2" fillId="26" borderId="66" xfId="0" applyFont="1" applyFill="1" applyBorder="1" applyAlignment="1">
      <alignment horizontal="left" vertical="center" wrapText="1"/>
    </xf>
    <xf numFmtId="0" fontId="2" fillId="26" borderId="54" xfId="0" applyFont="1" applyFill="1" applyBorder="1" applyAlignment="1">
      <alignment horizontal="left" vertical="center" wrapText="1"/>
    </xf>
    <xf numFmtId="0" fontId="4" fillId="0" borderId="68" xfId="0" applyFont="1" applyBorder="1" applyAlignment="1">
      <alignment horizontal="justify" vertical="top" wrapText="1"/>
    </xf>
    <xf numFmtId="0" fontId="4" fillId="0" borderId="37" xfId="0" applyFont="1" applyBorder="1" applyAlignment="1">
      <alignment horizontal="justify" vertical="top" wrapText="1"/>
    </xf>
    <xf numFmtId="0" fontId="4" fillId="0" borderId="69" xfId="0" applyFont="1" applyBorder="1" applyAlignment="1">
      <alignment horizontal="justify" vertical="top" wrapText="1"/>
    </xf>
    <xf numFmtId="0" fontId="2" fillId="0" borderId="68"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69" xfId="0" applyFont="1" applyBorder="1" applyAlignment="1">
      <alignment horizontal="center" vertical="center" wrapText="1"/>
    </xf>
    <xf numFmtId="0" fontId="16" fillId="0" borderId="0" xfId="0" applyFont="1" applyAlignment="1">
      <alignment horizontal="left" vertical="top" wrapText="1"/>
    </xf>
    <xf numFmtId="0" fontId="2" fillId="0" borderId="5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46" xfId="0" applyFont="1" applyBorder="1" applyAlignment="1">
      <alignment horizontal="center" vertical="center" wrapText="1"/>
    </xf>
    <xf numFmtId="0" fontId="11" fillId="0" borderId="68" xfId="0" applyFont="1" applyBorder="1" applyAlignment="1">
      <alignment vertical="center" wrapText="1"/>
    </xf>
    <xf numFmtId="0" fontId="11" fillId="0" borderId="37" xfId="0" applyFont="1" applyBorder="1" applyAlignment="1">
      <alignment vertical="center" wrapText="1"/>
    </xf>
    <xf numFmtId="0" fontId="11" fillId="0" borderId="69" xfId="0" applyFont="1" applyBorder="1" applyAlignment="1">
      <alignment vertical="center" wrapText="1"/>
    </xf>
    <xf numFmtId="0" fontId="2" fillId="24" borderId="30" xfId="0" applyFont="1" applyFill="1" applyBorder="1" applyAlignment="1">
      <alignment horizontal="center" vertical="center" wrapText="1"/>
    </xf>
    <xf numFmtId="0" fontId="2" fillId="24" borderId="46" xfId="0" applyFont="1" applyFill="1" applyBorder="1" applyAlignment="1">
      <alignment horizontal="center" vertical="center" wrapText="1"/>
    </xf>
    <xf numFmtId="14" fontId="6" fillId="24" borderId="31" xfId="0" applyNumberFormat="1" applyFont="1" applyFill="1" applyBorder="1" applyAlignment="1">
      <alignment horizontal="center" vertical="center" wrapText="1"/>
    </xf>
    <xf numFmtId="0" fontId="6" fillId="24" borderId="31" xfId="0" applyFont="1" applyFill="1" applyBorder="1" applyAlignment="1">
      <alignment horizontal="center" vertical="center" wrapText="1"/>
    </xf>
    <xf numFmtId="0" fontId="6" fillId="24" borderId="33" xfId="0" applyFont="1" applyFill="1" applyBorder="1" applyAlignment="1">
      <alignment horizontal="center" vertical="center" wrapText="1"/>
    </xf>
    <xf numFmtId="0" fontId="2" fillId="0" borderId="64" xfId="0" applyFont="1" applyBorder="1" applyAlignment="1">
      <alignment horizontal="left" vertical="top" wrapText="1"/>
    </xf>
    <xf numFmtId="0" fontId="2" fillId="0" borderId="31" xfId="0" applyFont="1" applyBorder="1" applyAlignment="1">
      <alignment horizontal="left" vertical="top" wrapText="1"/>
    </xf>
    <xf numFmtId="0" fontId="2" fillId="0" borderId="37" xfId="0" applyFont="1" applyBorder="1" applyAlignment="1">
      <alignment horizontal="left" vertical="top" wrapText="1"/>
    </xf>
    <xf numFmtId="0" fontId="2" fillId="0" borderId="69" xfId="0" applyFont="1" applyBorder="1" applyAlignment="1">
      <alignment horizontal="left" vertical="top" wrapText="1"/>
    </xf>
    <xf numFmtId="0" fontId="2" fillId="0" borderId="74" xfId="0" applyFont="1" applyBorder="1" applyAlignment="1">
      <alignment horizontal="left" vertical="center" wrapText="1"/>
    </xf>
    <xf numFmtId="0" fontId="2" fillId="0" borderId="43" xfId="0" applyFont="1" applyBorder="1" applyAlignment="1">
      <alignment horizontal="left" vertical="center" wrapText="1"/>
    </xf>
    <xf numFmtId="0" fontId="5" fillId="28" borderId="58" xfId="0" applyFont="1" applyFill="1" applyBorder="1" applyAlignment="1">
      <alignment horizontal="center"/>
    </xf>
    <xf numFmtId="0" fontId="5" fillId="28" borderId="30" xfId="0" applyFont="1" applyFill="1" applyBorder="1" applyAlignment="1">
      <alignment horizontal="center"/>
    </xf>
    <xf numFmtId="0" fontId="5" fillId="28" borderId="46" xfId="0" applyFont="1" applyFill="1" applyBorder="1" applyAlignment="1">
      <alignment horizontal="center"/>
    </xf>
    <xf numFmtId="0" fontId="4" fillId="24" borderId="45" xfId="0" applyFont="1" applyFill="1" applyBorder="1" applyAlignment="1">
      <alignment horizontal="center"/>
    </xf>
    <xf numFmtId="0" fontId="4" fillId="24" borderId="68" xfId="0" applyFont="1" applyFill="1" applyBorder="1" applyAlignment="1">
      <alignment horizontal="justify" vertical="top" wrapText="1"/>
    </xf>
    <xf numFmtId="0" fontId="4" fillId="24" borderId="37" xfId="0" applyFont="1" applyFill="1" applyBorder="1" applyAlignment="1">
      <alignment horizontal="justify" vertical="top" wrapText="1"/>
    </xf>
    <xf numFmtId="0" fontId="4" fillId="24" borderId="69" xfId="0" applyFont="1" applyFill="1" applyBorder="1" applyAlignment="1">
      <alignment horizontal="justify" vertical="top" wrapText="1"/>
    </xf>
    <xf numFmtId="0" fontId="0" fillId="0" borderId="37" xfId="0" applyBorder="1" applyAlignment="1">
      <alignment horizontal="center" vertical="center" wrapText="1"/>
    </xf>
    <xf numFmtId="0" fontId="0" fillId="0" borderId="69" xfId="0" applyBorder="1" applyAlignment="1">
      <alignment horizontal="center" vertical="center" wrapText="1"/>
    </xf>
    <xf numFmtId="0" fontId="11" fillId="24" borderId="67" xfId="0" applyFont="1" applyFill="1" applyBorder="1" applyAlignment="1">
      <alignment horizontal="justify" vertical="top" wrapText="1"/>
    </xf>
    <xf numFmtId="0" fontId="11" fillId="24" borderId="26" xfId="0" applyFont="1" applyFill="1" applyBorder="1" applyAlignment="1">
      <alignment horizontal="justify" vertical="top" wrapText="1"/>
    </xf>
    <xf numFmtId="0" fontId="11" fillId="24" borderId="60" xfId="0" applyFont="1" applyFill="1" applyBorder="1" applyAlignment="1">
      <alignment horizontal="justify" vertical="top" wrapText="1"/>
    </xf>
    <xf numFmtId="0" fontId="2" fillId="24" borderId="68" xfId="0" applyFont="1" applyFill="1" applyBorder="1" applyAlignment="1">
      <alignment horizontal="center" vertical="top" wrapText="1"/>
    </xf>
    <xf numFmtId="0" fontId="2" fillId="24" borderId="37" xfId="0" applyFont="1" applyFill="1" applyBorder="1" applyAlignment="1">
      <alignment horizontal="center" vertical="top" wrapText="1"/>
    </xf>
    <xf numFmtId="0" fontId="2" fillId="24" borderId="69" xfId="0" applyFont="1" applyFill="1" applyBorder="1" applyAlignment="1">
      <alignment horizontal="center" vertical="top" wrapText="1"/>
    </xf>
    <xf numFmtId="0" fontId="5" fillId="28" borderId="68" xfId="0" applyFont="1" applyFill="1" applyBorder="1" applyAlignment="1">
      <alignment horizontal="center"/>
    </xf>
    <xf numFmtId="0" fontId="5" fillId="28" borderId="37" xfId="0" applyFont="1" applyFill="1" applyBorder="1" applyAlignment="1">
      <alignment horizontal="center"/>
    </xf>
    <xf numFmtId="0" fontId="5" fillId="28" borderId="69" xfId="0" applyFont="1" applyFill="1" applyBorder="1" applyAlignment="1">
      <alignment horizontal="center"/>
    </xf>
    <xf numFmtId="0" fontId="4" fillId="24" borderId="64" xfId="0" applyFont="1" applyFill="1" applyBorder="1" applyAlignment="1">
      <alignment horizontal="left" vertical="top" wrapText="1"/>
    </xf>
    <xf numFmtId="0" fontId="4" fillId="24" borderId="31" xfId="0" applyFont="1" applyFill="1" applyBorder="1" applyAlignment="1">
      <alignment horizontal="left" vertical="top" wrapText="1"/>
    </xf>
    <xf numFmtId="0" fontId="4" fillId="24" borderId="33" xfId="0" applyFont="1" applyFill="1" applyBorder="1" applyAlignment="1">
      <alignment horizontal="left" vertical="top" wrapText="1"/>
    </xf>
    <xf numFmtId="0" fontId="4" fillId="24" borderId="67" xfId="0" applyFont="1" applyFill="1" applyBorder="1" applyAlignment="1">
      <alignment horizontal="left" vertical="top" wrapText="1"/>
    </xf>
    <xf numFmtId="0" fontId="4" fillId="24" borderId="26" xfId="0" applyFont="1" applyFill="1" applyBorder="1" applyAlignment="1">
      <alignment horizontal="left" vertical="top" wrapText="1"/>
    </xf>
    <xf numFmtId="0" fontId="11" fillId="24" borderId="26" xfId="0" applyFont="1" applyFill="1" applyBorder="1" applyAlignment="1">
      <alignment horizontal="center"/>
    </xf>
    <xf numFmtId="0" fontId="11" fillId="24" borderId="51" xfId="0" applyFont="1" applyFill="1" applyBorder="1" applyAlignment="1">
      <alignment horizontal="center"/>
    </xf>
    <xf numFmtId="0" fontId="11" fillId="24" borderId="67" xfId="0" applyFont="1" applyFill="1" applyBorder="1" applyAlignment="1">
      <alignment horizontal="left" vertical="top" wrapText="1"/>
    </xf>
    <xf numFmtId="0" fontId="11" fillId="24" borderId="26" xfId="0" applyFont="1" applyFill="1" applyBorder="1" applyAlignment="1">
      <alignment horizontal="left" vertical="top" wrapText="1"/>
    </xf>
    <xf numFmtId="3" fontId="11" fillId="24" borderId="62" xfId="0" applyNumberFormat="1" applyFont="1" applyFill="1" applyBorder="1" applyAlignment="1">
      <alignment horizontal="center"/>
    </xf>
    <xf numFmtId="3" fontId="11" fillId="24" borderId="26" xfId="0" applyNumberFormat="1" applyFont="1" applyFill="1" applyBorder="1" applyAlignment="1">
      <alignment horizontal="center"/>
    </xf>
    <xf numFmtId="3" fontId="11" fillId="24" borderId="60" xfId="0" applyNumberFormat="1" applyFont="1" applyFill="1" applyBorder="1" applyAlignment="1">
      <alignment horizontal="center"/>
    </xf>
    <xf numFmtId="0" fontId="11" fillId="24" borderId="62" xfId="0" applyFont="1" applyFill="1" applyBorder="1" applyAlignment="1">
      <alignment horizontal="center"/>
    </xf>
    <xf numFmtId="0" fontId="11" fillId="24" borderId="62" xfId="0" applyFont="1" applyFill="1" applyBorder="1" applyAlignment="1">
      <alignment horizontal="left"/>
    </xf>
    <xf numFmtId="0" fontId="11" fillId="24" borderId="60" xfId="0" applyFont="1" applyFill="1" applyBorder="1" applyAlignment="1">
      <alignment horizontal="left"/>
    </xf>
    <xf numFmtId="0" fontId="2" fillId="24" borderId="28" xfId="0" applyFont="1" applyFill="1" applyBorder="1" applyAlignment="1">
      <alignment horizontal="center" vertical="top" wrapText="1"/>
    </xf>
    <xf numFmtId="0" fontId="2" fillId="24" borderId="17" xfId="0" applyFont="1" applyFill="1" applyBorder="1" applyAlignment="1">
      <alignment horizontal="center" vertical="top" wrapText="1"/>
    </xf>
    <xf numFmtId="0" fontId="4" fillId="24" borderId="15" xfId="0" applyFont="1" applyFill="1" applyBorder="1" applyAlignment="1">
      <alignment horizontal="center"/>
    </xf>
    <xf numFmtId="0" fontId="4" fillId="24" borderId="57" xfId="0" applyFont="1" applyFill="1" applyBorder="1" applyAlignment="1">
      <alignment horizontal="center"/>
    </xf>
    <xf numFmtId="0" fontId="16" fillId="24" borderId="37" xfId="0" applyFont="1" applyFill="1" applyBorder="1" applyAlignment="1">
      <alignment horizontal="center" vertical="top" wrapText="1"/>
    </xf>
    <xf numFmtId="0" fontId="17" fillId="24" borderId="37" xfId="0" applyFont="1" applyFill="1" applyBorder="1" applyAlignment="1">
      <alignment horizontal="center" vertical="top" wrapText="1"/>
    </xf>
    <xf numFmtId="0" fontId="17" fillId="24" borderId="75" xfId="0" applyFont="1" applyFill="1" applyBorder="1" applyAlignment="1">
      <alignment horizontal="center" vertical="top" wrapText="1"/>
    </xf>
    <xf numFmtId="0" fontId="2" fillId="24" borderId="76" xfId="0" applyFont="1" applyFill="1" applyBorder="1" applyAlignment="1">
      <alignment horizontal="center" vertical="center" wrapText="1"/>
    </xf>
    <xf numFmtId="0" fontId="2" fillId="24" borderId="69" xfId="0" applyFont="1" applyFill="1" applyBorder="1" applyAlignment="1">
      <alignment horizontal="center" vertical="center" wrapText="1"/>
    </xf>
    <xf numFmtId="0" fontId="4" fillId="24" borderId="28" xfId="0" applyFont="1" applyFill="1" applyBorder="1" applyAlignment="1">
      <alignment horizontal="center" vertical="center" wrapText="1"/>
    </xf>
    <xf numFmtId="0" fontId="4" fillId="24" borderId="17" xfId="0" applyFont="1" applyFill="1" applyBorder="1" applyAlignment="1">
      <alignment horizontal="center" vertical="center" wrapText="1"/>
    </xf>
    <xf numFmtId="0" fontId="4" fillId="24" borderId="12" xfId="0" applyFont="1" applyFill="1" applyBorder="1" applyAlignment="1">
      <alignment horizontal="center" vertical="center" wrapText="1"/>
    </xf>
    <xf numFmtId="0" fontId="4" fillId="24" borderId="63" xfId="0" applyFont="1" applyFill="1" applyBorder="1" applyAlignment="1">
      <alignment horizontal="center" vertical="center" wrapText="1"/>
    </xf>
    <xf numFmtId="0" fontId="4" fillId="24" borderId="15" xfId="0" applyFont="1" applyFill="1" applyBorder="1" applyAlignment="1">
      <alignment horizontal="center" vertical="center" wrapText="1"/>
    </xf>
    <xf numFmtId="0" fontId="4" fillId="24" borderId="16" xfId="0" applyFont="1" applyFill="1" applyBorder="1" applyAlignment="1">
      <alignment horizontal="center" vertical="center" wrapText="1"/>
    </xf>
    <xf numFmtId="0" fontId="11" fillId="24" borderId="62" xfId="0" applyFont="1" applyFill="1" applyBorder="1" applyAlignment="1">
      <alignment horizontal="left" vertical="center"/>
    </xf>
    <xf numFmtId="0" fontId="11" fillId="24" borderId="60" xfId="0" applyFont="1" applyFill="1" applyBorder="1" applyAlignment="1">
      <alignment horizontal="left" vertical="center"/>
    </xf>
    <xf numFmtId="0" fontId="11" fillId="24" borderId="22" xfId="0" applyFont="1" applyFill="1" applyBorder="1" applyAlignment="1">
      <alignment horizontal="right" vertical="top" wrapText="1"/>
    </xf>
    <xf numFmtId="0" fontId="11" fillId="24" borderId="60" xfId="0" applyFont="1" applyFill="1" applyBorder="1" applyAlignment="1">
      <alignment horizontal="right" vertical="top" wrapText="1"/>
    </xf>
    <xf numFmtId="0" fontId="11" fillId="24" borderId="18" xfId="0" applyFont="1" applyFill="1" applyBorder="1" applyAlignment="1">
      <alignment horizontal="right" vertical="top" wrapText="1"/>
    </xf>
    <xf numFmtId="0" fontId="4" fillId="24" borderId="10" xfId="0" applyFont="1" applyFill="1" applyBorder="1" applyAlignment="1">
      <alignment horizontal="center" vertical="top" wrapText="1"/>
    </xf>
    <xf numFmtId="0" fontId="4" fillId="24" borderId="17" xfId="0" applyFont="1" applyFill="1" applyBorder="1" applyAlignment="1">
      <alignment horizontal="center" vertical="top" wrapText="1"/>
    </xf>
    <xf numFmtId="0" fontId="4" fillId="24" borderId="12" xfId="0" applyFont="1" applyFill="1" applyBorder="1" applyAlignment="1">
      <alignment horizontal="center" vertical="top" wrapText="1"/>
    </xf>
    <xf numFmtId="0" fontId="4" fillId="24" borderId="14" xfId="0" applyFont="1" applyFill="1" applyBorder="1" applyAlignment="1">
      <alignment horizontal="center" vertical="top" wrapText="1"/>
    </xf>
    <xf numFmtId="0" fontId="4" fillId="24" borderId="15" xfId="0" applyFont="1" applyFill="1" applyBorder="1" applyAlignment="1">
      <alignment horizontal="center" vertical="top" wrapText="1"/>
    </xf>
    <xf numFmtId="0" fontId="4" fillId="24" borderId="16" xfId="0" applyFont="1" applyFill="1" applyBorder="1" applyAlignment="1">
      <alignment horizontal="center" vertical="top" wrapText="1"/>
    </xf>
    <xf numFmtId="0" fontId="4" fillId="24" borderId="14" xfId="0" applyFont="1" applyFill="1" applyBorder="1" applyAlignment="1">
      <alignment horizontal="center" vertical="center"/>
    </xf>
    <xf numFmtId="0" fontId="4" fillId="24" borderId="15" xfId="0" applyFont="1" applyFill="1" applyBorder="1" applyAlignment="1">
      <alignment horizontal="center" vertical="center"/>
    </xf>
    <xf numFmtId="0" fontId="4" fillId="24" borderId="57" xfId="0" applyFont="1" applyFill="1" applyBorder="1" applyAlignment="1">
      <alignment horizontal="center" vertical="center"/>
    </xf>
    <xf numFmtId="0" fontId="4" fillId="24" borderId="62" xfId="0" applyFont="1" applyFill="1" applyBorder="1" applyAlignment="1">
      <alignment horizontal="center"/>
    </xf>
    <xf numFmtId="0" fontId="4" fillId="24" borderId="51" xfId="0" applyFont="1" applyFill="1" applyBorder="1" applyAlignment="1">
      <alignment horizontal="center"/>
    </xf>
    <xf numFmtId="0" fontId="3" fillId="24" borderId="62" xfId="0" applyFont="1" applyFill="1" applyBorder="1" applyAlignment="1">
      <alignment horizontal="center" vertical="center" wrapText="1"/>
    </xf>
    <xf numFmtId="0" fontId="3" fillId="24" borderId="51" xfId="0" applyFont="1" applyFill="1" applyBorder="1" applyAlignment="1">
      <alignment horizontal="center" vertical="center" wrapText="1"/>
    </xf>
    <xf numFmtId="0" fontId="4" fillId="24" borderId="66" xfId="0" applyFont="1" applyFill="1" applyBorder="1" applyAlignment="1">
      <alignment horizontal="center" wrapText="1"/>
    </xf>
    <xf numFmtId="0" fontId="4" fillId="24" borderId="54" xfId="0" applyFont="1" applyFill="1" applyBorder="1" applyAlignment="1">
      <alignment horizontal="center" wrapText="1"/>
    </xf>
    <xf numFmtId="0" fontId="4" fillId="24" borderId="73" xfId="0" applyFont="1" applyFill="1" applyBorder="1" applyAlignment="1">
      <alignment horizontal="center" wrapText="1"/>
    </xf>
    <xf numFmtId="0" fontId="4" fillId="24" borderId="34" xfId="0" applyFont="1" applyFill="1" applyBorder="1" applyAlignment="1">
      <alignment horizontal="left" vertical="top" wrapText="1"/>
    </xf>
    <xf numFmtId="0" fontId="4" fillId="24" borderId="54" xfId="0" applyFont="1" applyFill="1" applyBorder="1" applyAlignment="1">
      <alignment horizontal="left" vertical="top" wrapText="1"/>
    </xf>
    <xf numFmtId="0" fontId="4" fillId="24" borderId="66" xfId="0" applyFont="1" applyFill="1" applyBorder="1" applyAlignment="1">
      <alignment horizontal="left" vertical="top" wrapText="1"/>
    </xf>
    <xf numFmtId="0" fontId="2" fillId="0" borderId="58" xfId="0" applyFont="1" applyBorder="1" applyAlignment="1">
      <alignment horizontal="center" vertical="top" wrapText="1"/>
    </xf>
    <xf numFmtId="0" fontId="2" fillId="0" borderId="30" xfId="0" applyFont="1" applyBorder="1" applyAlignment="1">
      <alignment horizontal="center" vertical="top" wrapText="1"/>
    </xf>
    <xf numFmtId="0" fontId="2" fillId="0" borderId="46" xfId="0" applyFont="1" applyBorder="1" applyAlignment="1">
      <alignment horizontal="center" vertical="top" wrapText="1"/>
    </xf>
    <xf numFmtId="3" fontId="11" fillId="24" borderId="62" xfId="0" applyNumberFormat="1" applyFont="1" applyFill="1" applyBorder="1" applyAlignment="1">
      <alignment horizontal="center" vertical="center" wrapText="1"/>
    </xf>
    <xf numFmtId="3" fontId="11" fillId="24" borderId="51" xfId="0" applyNumberFormat="1" applyFont="1" applyFill="1" applyBorder="1" applyAlignment="1">
      <alignment horizontal="center" vertical="center" wrapText="1"/>
    </xf>
    <xf numFmtId="0" fontId="11" fillId="24" borderId="62" xfId="0" applyFont="1" applyFill="1" applyBorder="1" applyAlignment="1">
      <alignment horizontal="center" vertical="center" wrapText="1"/>
    </xf>
    <xf numFmtId="0" fontId="11" fillId="24" borderId="26" xfId="0" applyFont="1" applyFill="1" applyBorder="1" applyAlignment="1">
      <alignment horizontal="center" vertical="center" wrapText="1"/>
    </xf>
    <xf numFmtId="0" fontId="11" fillId="24" borderId="60" xfId="0" applyFont="1" applyFill="1" applyBorder="1" applyAlignment="1">
      <alignment horizontal="center" vertical="center" wrapText="1"/>
    </xf>
    <xf numFmtId="0" fontId="11" fillId="24" borderId="10" xfId="0" applyFont="1" applyFill="1" applyBorder="1" applyAlignment="1">
      <alignment horizontal="left" vertical="center"/>
    </xf>
    <xf numFmtId="0" fontId="11" fillId="24" borderId="12" xfId="0" applyFont="1" applyFill="1" applyBorder="1" applyAlignment="1">
      <alignment horizontal="left" vertical="center"/>
    </xf>
    <xf numFmtId="0" fontId="11" fillId="24" borderId="24" xfId="0" applyFont="1" applyFill="1" applyBorder="1" applyAlignment="1">
      <alignment horizontal="left" vertical="top" wrapText="1"/>
    </xf>
    <xf numFmtId="0" fontId="11" fillId="24" borderId="0" xfId="0" applyFont="1" applyFill="1" applyAlignment="1">
      <alignment horizontal="left" vertical="top" wrapText="1"/>
    </xf>
    <xf numFmtId="0" fontId="11" fillId="24" borderId="0" xfId="0" applyFont="1" applyFill="1" applyAlignment="1">
      <alignment horizontal="center"/>
    </xf>
    <xf numFmtId="0" fontId="11" fillId="24" borderId="32" xfId="0" applyFont="1" applyFill="1" applyBorder="1" applyAlignment="1">
      <alignment horizontal="center"/>
    </xf>
    <xf numFmtId="0" fontId="11" fillId="24" borderId="31" xfId="0" applyFont="1" applyFill="1" applyBorder="1" applyAlignment="1">
      <alignment horizontal="center"/>
    </xf>
    <xf numFmtId="0" fontId="11" fillId="24" borderId="33" xfId="0" applyFont="1" applyFill="1" applyBorder="1" applyAlignment="1">
      <alignment horizontal="center"/>
    </xf>
    <xf numFmtId="0" fontId="4" fillId="0" borderId="34" xfId="0" applyFont="1" applyBorder="1" applyAlignment="1">
      <alignment horizontal="center" vertical="center"/>
    </xf>
    <xf numFmtId="0" fontId="4" fillId="0" borderId="39" xfId="0" applyFont="1" applyBorder="1" applyAlignment="1">
      <alignment horizontal="center" vertical="center"/>
    </xf>
    <xf numFmtId="0" fontId="4" fillId="0" borderId="36" xfId="0" applyFont="1" applyBorder="1" applyAlignment="1">
      <alignment horizontal="center" vertical="center"/>
    </xf>
    <xf numFmtId="0" fontId="8" fillId="0" borderId="67" xfId="0" applyFont="1" applyBorder="1" applyAlignment="1">
      <alignment horizontal="left"/>
    </xf>
    <xf numFmtId="0" fontId="8" fillId="0" borderId="60" xfId="0" applyFont="1" applyBorder="1" applyAlignment="1">
      <alignment horizontal="left"/>
    </xf>
    <xf numFmtId="0" fontId="8" fillId="0" borderId="67" xfId="0" applyFont="1" applyBorder="1" applyAlignment="1">
      <alignment horizontal="center" vertical="center"/>
    </xf>
    <xf numFmtId="0" fontId="8" fillId="0" borderId="60" xfId="0" applyFont="1" applyBorder="1" applyAlignment="1">
      <alignment horizontal="center" vertical="center"/>
    </xf>
    <xf numFmtId="171" fontId="8" fillId="0" borderId="0" xfId="0" applyNumberFormat="1" applyFont="1" applyAlignment="1">
      <alignment horizontal="center"/>
    </xf>
    <xf numFmtId="171" fontId="8" fillId="0" borderId="32" xfId="0" applyNumberFormat="1" applyFont="1" applyBorder="1" applyAlignment="1">
      <alignment horizontal="center"/>
    </xf>
    <xf numFmtId="0" fontId="8" fillId="0" borderId="70" xfId="0" applyFont="1" applyBorder="1" applyAlignment="1">
      <alignment horizontal="left"/>
    </xf>
    <xf numFmtId="0" fontId="8" fillId="0" borderId="61" xfId="0" applyFont="1" applyBorder="1" applyAlignment="1">
      <alignment horizontal="left"/>
    </xf>
    <xf numFmtId="0" fontId="16" fillId="24" borderId="58" xfId="0" applyFont="1" applyFill="1" applyBorder="1" applyAlignment="1">
      <alignment horizontal="left" vertical="top" wrapText="1"/>
    </xf>
    <xf numFmtId="0" fontId="16" fillId="24" borderId="30" xfId="0" applyFont="1" applyFill="1" applyBorder="1" applyAlignment="1">
      <alignment horizontal="left" vertical="top" wrapText="1"/>
    </xf>
    <xf numFmtId="0" fontId="16" fillId="24" borderId="46" xfId="0" applyFont="1" applyFill="1" applyBorder="1" applyAlignment="1">
      <alignment horizontal="left" vertical="top" wrapText="1"/>
    </xf>
    <xf numFmtId="0" fontId="16" fillId="24" borderId="64" xfId="0" applyFont="1" applyFill="1" applyBorder="1" applyAlignment="1">
      <alignment horizontal="left" vertical="top" wrapText="1"/>
    </xf>
    <xf numFmtId="0" fontId="16" fillId="24" borderId="31" xfId="0" applyFont="1" applyFill="1" applyBorder="1" applyAlignment="1">
      <alignment horizontal="left" vertical="top" wrapText="1"/>
    </xf>
    <xf numFmtId="0" fontId="16" fillId="24" borderId="33" xfId="0" applyFont="1" applyFill="1" applyBorder="1" applyAlignment="1">
      <alignment horizontal="left" vertical="top" wrapText="1"/>
    </xf>
    <xf numFmtId="0" fontId="4" fillId="24" borderId="22" xfId="0" applyFont="1" applyFill="1" applyBorder="1" applyAlignment="1">
      <alignment horizontal="center" vertical="center"/>
    </xf>
    <xf numFmtId="0" fontId="4" fillId="24" borderId="18" xfId="0" applyFont="1" applyFill="1" applyBorder="1" applyAlignment="1">
      <alignment horizontal="center" vertical="center"/>
    </xf>
    <xf numFmtId="0" fontId="4" fillId="24" borderId="20" xfId="0" applyFont="1" applyFill="1" applyBorder="1" applyAlignment="1">
      <alignment horizontal="center" vertical="center"/>
    </xf>
    <xf numFmtId="0" fontId="17" fillId="24" borderId="28" xfId="0" applyFont="1" applyFill="1" applyBorder="1" applyAlignment="1">
      <alignment horizontal="left" vertical="top" wrapText="1"/>
    </xf>
    <xf numFmtId="0" fontId="17" fillId="24" borderId="17" xfId="0" applyFont="1" applyFill="1" applyBorder="1" applyAlignment="1">
      <alignment horizontal="left" vertical="top" wrapText="1"/>
    </xf>
    <xf numFmtId="0" fontId="4" fillId="24" borderId="34" xfId="0" applyFont="1" applyFill="1" applyBorder="1" applyAlignment="1">
      <alignment horizontal="center" vertical="center"/>
    </xf>
    <xf numFmtId="0" fontId="4" fillId="24" borderId="39" xfId="0" applyFont="1" applyFill="1" applyBorder="1" applyAlignment="1">
      <alignment horizontal="center" vertical="center"/>
    </xf>
    <xf numFmtId="0" fontId="4" fillId="24" borderId="36" xfId="0" applyFont="1" applyFill="1" applyBorder="1" applyAlignment="1">
      <alignment horizontal="center" vertical="center"/>
    </xf>
    <xf numFmtId="0" fontId="4" fillId="24" borderId="24" xfId="0" applyFont="1" applyFill="1" applyBorder="1" applyAlignment="1">
      <alignment horizontal="left" vertical="top" wrapText="1"/>
    </xf>
    <xf numFmtId="0" fontId="4" fillId="24" borderId="0" xfId="0" applyFont="1" applyFill="1" applyAlignment="1">
      <alignment horizontal="left" vertical="top" wrapText="1"/>
    </xf>
    <xf numFmtId="0" fontId="4" fillId="24" borderId="32" xfId="0" applyFont="1" applyFill="1" applyBorder="1" applyAlignment="1">
      <alignment horizontal="left" vertical="top" wrapText="1"/>
    </xf>
    <xf numFmtId="0" fontId="11" fillId="24" borderId="56" xfId="0" applyFont="1" applyFill="1" applyBorder="1" applyAlignment="1">
      <alignment horizontal="left" vertical="top" wrapText="1"/>
    </xf>
    <xf numFmtId="0" fontId="11" fillId="24" borderId="12" xfId="0" applyFont="1" applyFill="1" applyBorder="1" applyAlignment="1">
      <alignment horizontal="left" vertical="top" wrapText="1"/>
    </xf>
    <xf numFmtId="0" fontId="11" fillId="24" borderId="19" xfId="0" applyFont="1" applyFill="1" applyBorder="1" applyAlignment="1">
      <alignment horizontal="left" vertical="top" wrapText="1"/>
    </xf>
    <xf numFmtId="0" fontId="16" fillId="24" borderId="24" xfId="0" applyFont="1" applyFill="1" applyBorder="1" applyAlignment="1">
      <alignment horizontal="left" vertical="top" wrapText="1"/>
    </xf>
    <xf numFmtId="0" fontId="16" fillId="24" borderId="0" xfId="0" applyFont="1" applyFill="1" applyAlignment="1">
      <alignment horizontal="left" vertical="top" wrapText="1"/>
    </xf>
    <xf numFmtId="0" fontId="16" fillId="24" borderId="32" xfId="0" applyFont="1" applyFill="1" applyBorder="1" applyAlignment="1">
      <alignment horizontal="left" vertical="top" wrapText="1"/>
    </xf>
    <xf numFmtId="0" fontId="6" fillId="24" borderId="0" xfId="0" applyFont="1" applyFill="1" applyAlignment="1">
      <alignment horizontal="center" vertical="center"/>
    </xf>
    <xf numFmtId="0" fontId="6" fillId="24" borderId="11" xfId="0" applyFont="1" applyFill="1" applyBorder="1" applyAlignment="1">
      <alignment horizontal="center" vertical="center"/>
    </xf>
    <xf numFmtId="0" fontId="6" fillId="24" borderId="0" xfId="0" applyFont="1" applyFill="1" applyAlignment="1">
      <alignment horizontal="center" vertical="center" wrapText="1"/>
    </xf>
    <xf numFmtId="0" fontId="6" fillId="24" borderId="11" xfId="0" applyFont="1" applyFill="1" applyBorder="1" applyAlignment="1">
      <alignment horizontal="center" vertical="center" wrapText="1"/>
    </xf>
    <xf numFmtId="0" fontId="10" fillId="24" borderId="13" xfId="0" applyFont="1" applyFill="1" applyBorder="1" applyAlignment="1">
      <alignment horizontal="center"/>
    </xf>
    <xf numFmtId="0" fontId="10" fillId="24" borderId="0" xfId="0" applyFont="1" applyFill="1" applyAlignment="1">
      <alignment horizontal="center"/>
    </xf>
    <xf numFmtId="0" fontId="10" fillId="24" borderId="11" xfId="0" applyFont="1" applyFill="1" applyBorder="1" applyAlignment="1">
      <alignment horizontal="center"/>
    </xf>
    <xf numFmtId="0" fontId="2" fillId="24" borderId="13" xfId="0" applyFont="1" applyFill="1" applyBorder="1" applyAlignment="1">
      <alignment horizontal="left" vertical="center" wrapText="1"/>
    </xf>
    <xf numFmtId="0" fontId="2" fillId="24" borderId="0" xfId="0" applyFont="1" applyFill="1" applyAlignment="1">
      <alignment horizontal="left" vertical="center" wrapText="1"/>
    </xf>
    <xf numFmtId="0" fontId="2" fillId="24" borderId="11" xfId="0" applyFont="1" applyFill="1" applyBorder="1" applyAlignment="1">
      <alignment horizontal="left" vertical="center" wrapText="1"/>
    </xf>
    <xf numFmtId="172" fontId="11" fillId="24" borderId="18" xfId="33" applyNumberFormat="1" applyFont="1" applyFill="1" applyBorder="1" applyAlignment="1">
      <alignment horizontal="center" vertical="center"/>
    </xf>
    <xf numFmtId="172" fontId="11" fillId="24" borderId="20" xfId="33" applyNumberFormat="1" applyFont="1" applyFill="1" applyBorder="1" applyAlignment="1">
      <alignment horizontal="center" vertical="center"/>
    </xf>
    <xf numFmtId="172" fontId="11" fillId="24" borderId="23" xfId="33" applyNumberFormat="1" applyFont="1" applyFill="1" applyBorder="1" applyAlignment="1">
      <alignment horizontal="center" vertical="center"/>
    </xf>
    <xf numFmtId="172" fontId="11" fillId="24" borderId="21" xfId="33" applyNumberFormat="1" applyFont="1" applyFill="1" applyBorder="1" applyAlignment="1">
      <alignment horizontal="center" vertical="center"/>
    </xf>
    <xf numFmtId="172" fontId="4" fillId="24" borderId="39" xfId="33" applyNumberFormat="1" applyFont="1" applyFill="1" applyBorder="1" applyAlignment="1">
      <alignment horizontal="center" vertical="center"/>
    </xf>
    <xf numFmtId="172" fontId="4" fillId="24" borderId="36" xfId="33" applyNumberFormat="1" applyFont="1" applyFill="1" applyBorder="1" applyAlignment="1">
      <alignment horizontal="center" vertical="center"/>
    </xf>
    <xf numFmtId="0" fontId="11" fillId="24" borderId="62" xfId="0" applyFont="1" applyFill="1" applyBorder="1" applyAlignment="1">
      <alignment horizontal="center" vertical="center"/>
    </xf>
    <xf numFmtId="0" fontId="11" fillId="24" borderId="51" xfId="0" applyFont="1" applyFill="1" applyBorder="1" applyAlignment="1">
      <alignment horizontal="center" vertical="center"/>
    </xf>
    <xf numFmtId="0" fontId="4" fillId="24" borderId="67" xfId="0" applyFont="1" applyFill="1" applyBorder="1" applyAlignment="1">
      <alignment horizontal="justify" vertical="top" wrapText="1"/>
    </xf>
    <xf numFmtId="0" fontId="4" fillId="24" borderId="26" xfId="0" applyFont="1" applyFill="1" applyBorder="1" applyAlignment="1">
      <alignment horizontal="justify" vertical="top" wrapText="1"/>
    </xf>
    <xf numFmtId="0" fontId="4" fillId="24" borderId="60" xfId="0" applyFont="1" applyFill="1" applyBorder="1" applyAlignment="1">
      <alignment horizontal="justify" vertical="top" wrapText="1"/>
    </xf>
    <xf numFmtId="169" fontId="6" fillId="24" borderId="0" xfId="0" applyNumberFormat="1" applyFont="1" applyFill="1" applyAlignment="1">
      <alignment horizontal="center" vertical="center"/>
    </xf>
    <xf numFmtId="169" fontId="6" fillId="24" borderId="11" xfId="0" applyNumberFormat="1" applyFont="1" applyFill="1" applyBorder="1" applyAlignment="1">
      <alignment horizontal="center" vertical="center"/>
    </xf>
    <xf numFmtId="0" fontId="4" fillId="24" borderId="10" xfId="0" applyFont="1" applyFill="1" applyBorder="1" applyAlignment="1">
      <alignment horizontal="center"/>
    </xf>
    <xf numFmtId="0" fontId="4" fillId="24" borderId="17" xfId="0" applyFont="1" applyFill="1" applyBorder="1" applyAlignment="1">
      <alignment horizontal="center"/>
    </xf>
    <xf numFmtId="0" fontId="4" fillId="24" borderId="29" xfId="0" applyFont="1" applyFill="1" applyBorder="1" applyAlignment="1">
      <alignment horizontal="center"/>
    </xf>
    <xf numFmtId="0" fontId="4" fillId="24" borderId="13" xfId="0" applyFont="1" applyFill="1" applyBorder="1" applyAlignment="1">
      <alignment horizontal="center"/>
    </xf>
    <xf numFmtId="0" fontId="11" fillId="24" borderId="71" xfId="0" applyFont="1" applyFill="1" applyBorder="1" applyAlignment="1">
      <alignment horizontal="left" vertical="top" wrapText="1"/>
    </xf>
    <xf numFmtId="0" fontId="11" fillId="24" borderId="31" xfId="0" applyFont="1" applyFill="1" applyBorder="1" applyAlignment="1">
      <alignment horizontal="left" vertical="top" wrapText="1"/>
    </xf>
    <xf numFmtId="0" fontId="11" fillId="24" borderId="72" xfId="0" applyFont="1" applyFill="1" applyBorder="1" applyAlignment="1">
      <alignment horizontal="left" vertical="top" wrapText="1"/>
    </xf>
    <xf numFmtId="0" fontId="2" fillId="0" borderId="31" xfId="0" applyFont="1" applyBorder="1" applyAlignment="1">
      <alignment horizontal="center" vertical="top" wrapText="1"/>
    </xf>
    <xf numFmtId="0" fontId="2" fillId="0" borderId="33" xfId="0" applyFont="1" applyBorder="1" applyAlignment="1">
      <alignment horizontal="center" vertical="top" wrapText="1"/>
    </xf>
    <xf numFmtId="0" fontId="4" fillId="24" borderId="58" xfId="0" applyFont="1" applyFill="1" applyBorder="1" applyAlignment="1">
      <alignment horizontal="justify" vertical="top" wrapText="1"/>
    </xf>
    <xf numFmtId="0" fontId="4" fillId="24" borderId="30" xfId="0" applyFont="1" applyFill="1" applyBorder="1" applyAlignment="1">
      <alignment horizontal="justify" vertical="top" wrapText="1"/>
    </xf>
    <xf numFmtId="0" fontId="4" fillId="24" borderId="46" xfId="0" applyFont="1" applyFill="1" applyBorder="1" applyAlignment="1">
      <alignment horizontal="justify" vertical="top" wrapText="1"/>
    </xf>
    <xf numFmtId="0" fontId="4" fillId="24" borderId="24" xfId="0" applyFont="1" applyFill="1" applyBorder="1" applyAlignment="1">
      <alignment horizontal="justify" vertical="top" wrapText="1"/>
    </xf>
    <xf numFmtId="0" fontId="4" fillId="24" borderId="0" xfId="0" applyFont="1" applyFill="1" applyAlignment="1">
      <alignment horizontal="justify" vertical="top" wrapText="1"/>
    </xf>
    <xf numFmtId="0" fontId="4" fillId="24" borderId="32" xfId="0" applyFont="1" applyFill="1" applyBorder="1" applyAlignment="1">
      <alignment horizontal="justify" vertical="top" wrapText="1"/>
    </xf>
    <xf numFmtId="0" fontId="4" fillId="24" borderId="64" xfId="0" applyFont="1" applyFill="1" applyBorder="1" applyAlignment="1">
      <alignment horizontal="justify" vertical="top" wrapText="1"/>
    </xf>
    <xf numFmtId="0" fontId="4" fillId="24" borderId="31" xfId="0" applyFont="1" applyFill="1" applyBorder="1" applyAlignment="1">
      <alignment horizontal="justify" vertical="top" wrapText="1"/>
    </xf>
    <xf numFmtId="0" fontId="4" fillId="24" borderId="33" xfId="0" applyFont="1" applyFill="1" applyBorder="1" applyAlignment="1">
      <alignment horizontal="justify" vertical="top" wrapText="1"/>
    </xf>
    <xf numFmtId="0" fontId="6" fillId="24" borderId="19" xfId="0" applyFont="1" applyFill="1" applyBorder="1" applyAlignment="1">
      <alignment horizontal="center" vertical="center"/>
    </xf>
    <xf numFmtId="0" fontId="6" fillId="24" borderId="27" xfId="0" applyFont="1" applyFill="1" applyBorder="1" applyAlignment="1">
      <alignment horizontal="center" vertical="center"/>
    </xf>
    <xf numFmtId="0" fontId="2" fillId="24" borderId="68" xfId="0" applyFont="1" applyFill="1" applyBorder="1" applyAlignment="1">
      <alignment horizontal="center" vertical="center" wrapText="1"/>
    </xf>
    <xf numFmtId="0" fontId="2" fillId="24" borderId="37" xfId="0" applyFont="1" applyFill="1" applyBorder="1" applyAlignment="1">
      <alignment horizontal="center" vertical="center" wrapText="1"/>
    </xf>
    <xf numFmtId="0" fontId="4" fillId="24" borderId="58" xfId="0" applyFont="1" applyFill="1" applyBorder="1" applyAlignment="1">
      <alignment horizontal="center" vertical="center"/>
    </xf>
    <xf numFmtId="0" fontId="4" fillId="24" borderId="30" xfId="0" applyFont="1" applyFill="1" applyBorder="1" applyAlignment="1">
      <alignment horizontal="center" vertical="center"/>
    </xf>
    <xf numFmtId="0" fontId="4" fillId="24" borderId="46" xfId="0" applyFont="1" applyFill="1" applyBorder="1" applyAlignment="1">
      <alignment horizontal="center" vertical="center"/>
    </xf>
    <xf numFmtId="0" fontId="11" fillId="0" borderId="28" xfId="0" applyFont="1" applyBorder="1" applyAlignment="1">
      <alignment horizontal="justify" vertical="top" wrapText="1"/>
    </xf>
    <xf numFmtId="0" fontId="11" fillId="0" borderId="17" xfId="0" applyFont="1" applyBorder="1" applyAlignment="1">
      <alignment horizontal="justify" vertical="top" wrapText="1"/>
    </xf>
    <xf numFmtId="0" fontId="11" fillId="0" borderId="29" xfId="0" applyFont="1" applyBorder="1" applyAlignment="1">
      <alignment horizontal="justify" vertical="top" wrapText="1"/>
    </xf>
    <xf numFmtId="0" fontId="11" fillId="0" borderId="24" xfId="0" applyFont="1" applyBorder="1" applyAlignment="1">
      <alignment horizontal="justify" vertical="top" wrapText="1"/>
    </xf>
    <xf numFmtId="0" fontId="11" fillId="0" borderId="0" xfId="0" applyFont="1" applyAlignment="1">
      <alignment horizontal="justify" vertical="top" wrapText="1"/>
    </xf>
    <xf numFmtId="0" fontId="11" fillId="0" borderId="32" xfId="0" applyFont="1" applyBorder="1" applyAlignment="1">
      <alignment horizontal="justify" vertical="top" wrapText="1"/>
    </xf>
    <xf numFmtId="0" fontId="4" fillId="24" borderId="67" xfId="0" applyFont="1" applyFill="1" applyBorder="1" applyAlignment="1">
      <alignment horizontal="center" vertical="center"/>
    </xf>
    <xf numFmtId="0" fontId="4" fillId="24" borderId="26" xfId="0" applyFont="1" applyFill="1" applyBorder="1" applyAlignment="1">
      <alignment horizontal="center" vertical="center"/>
    </xf>
    <xf numFmtId="0" fontId="4" fillId="24" borderId="51" xfId="0" applyFont="1" applyFill="1" applyBorder="1" applyAlignment="1">
      <alignment horizontal="center" vertical="center"/>
    </xf>
    <xf numFmtId="0" fontId="3" fillId="24" borderId="18" xfId="0" applyFont="1" applyFill="1" applyBorder="1" applyAlignment="1">
      <alignment horizontal="center" vertical="center" wrapText="1"/>
    </xf>
    <xf numFmtId="0" fontId="11" fillId="24" borderId="28" xfId="0" applyFont="1" applyFill="1" applyBorder="1" applyAlignment="1">
      <alignment horizontal="left" vertical="top" wrapText="1"/>
    </xf>
    <xf numFmtId="0" fontId="11" fillId="24" borderId="17" xfId="0" applyFont="1" applyFill="1" applyBorder="1" applyAlignment="1">
      <alignment horizontal="left" vertical="top" wrapText="1"/>
    </xf>
    <xf numFmtId="0" fontId="11" fillId="24" borderId="63" xfId="0" applyFont="1" applyFill="1" applyBorder="1" applyAlignment="1">
      <alignment horizontal="left" vertical="top" wrapText="1"/>
    </xf>
    <xf numFmtId="0" fontId="11" fillId="24" borderId="15" xfId="0" applyFont="1" applyFill="1" applyBorder="1" applyAlignment="1">
      <alignment horizontal="left" vertical="top" wrapText="1"/>
    </xf>
    <xf numFmtId="0" fontId="11" fillId="24" borderId="16" xfId="0" applyFont="1" applyFill="1" applyBorder="1" applyAlignment="1">
      <alignment horizontal="left" vertical="top" wrapText="1"/>
    </xf>
    <xf numFmtId="0" fontId="11" fillId="24" borderId="64" xfId="0" applyFont="1" applyFill="1" applyBorder="1" applyAlignment="1">
      <alignment horizontal="left" vertical="top" wrapText="1"/>
    </xf>
    <xf numFmtId="3" fontId="11" fillId="24" borderId="26" xfId="0" applyNumberFormat="1" applyFont="1" applyFill="1" applyBorder="1" applyAlignment="1">
      <alignment horizontal="center" vertical="center" wrapText="1"/>
    </xf>
    <xf numFmtId="3" fontId="11" fillId="24" borderId="60" xfId="0" applyNumberFormat="1" applyFont="1" applyFill="1" applyBorder="1" applyAlignment="1">
      <alignment horizontal="center" vertical="center" wrapText="1"/>
    </xf>
    <xf numFmtId="0" fontId="17" fillId="0" borderId="24" xfId="0" applyFont="1" applyBorder="1" applyAlignment="1">
      <alignment horizontal="center"/>
    </xf>
    <xf numFmtId="0" fontId="17" fillId="0" borderId="0" xfId="0" applyFont="1" applyAlignment="1">
      <alignment horizontal="center"/>
    </xf>
    <xf numFmtId="0" fontId="17" fillId="0" borderId="32" xfId="0" applyFont="1" applyBorder="1" applyAlignment="1">
      <alignment horizontal="center"/>
    </xf>
    <xf numFmtId="0" fontId="17" fillId="0" borderId="58" xfId="0" applyFont="1" applyBorder="1" applyAlignment="1">
      <alignment horizontal="justify" vertical="justify" wrapText="1" shrinkToFit="1"/>
    </xf>
    <xf numFmtId="0" fontId="17" fillId="0" borderId="30" xfId="0" applyFont="1" applyBorder="1" applyAlignment="1">
      <alignment horizontal="justify" vertical="justify" wrapText="1" shrinkToFit="1"/>
    </xf>
    <xf numFmtId="0" fontId="17" fillId="0" borderId="46" xfId="0" applyFont="1" applyBorder="1" applyAlignment="1">
      <alignment horizontal="justify" vertical="justify" wrapText="1" shrinkToFit="1"/>
    </xf>
    <xf numFmtId="3" fontId="16" fillId="0" borderId="35" xfId="36" applyNumberFormat="1" applyFont="1" applyBorder="1" applyAlignment="1">
      <alignment horizontal="center" vertical="center"/>
    </xf>
    <xf numFmtId="3" fontId="16" fillId="0" borderId="23" xfId="36" applyNumberFormat="1" applyFont="1" applyBorder="1" applyAlignment="1">
      <alignment horizontal="center" vertical="center"/>
    </xf>
    <xf numFmtId="0" fontId="6" fillId="0" borderId="68" xfId="0" applyFont="1" applyBorder="1" applyAlignment="1">
      <alignment vertical="top" wrapText="1" shrinkToFit="1"/>
    </xf>
    <xf numFmtId="0" fontId="6" fillId="0" borderId="37" xfId="0" applyFont="1" applyBorder="1" applyAlignment="1">
      <alignment vertical="top" wrapText="1" shrinkToFit="1"/>
    </xf>
    <xf numFmtId="0" fontId="6" fillId="0" borderId="69" xfId="0" applyFont="1" applyBorder="1" applyAlignment="1">
      <alignment vertical="top" wrapText="1" shrinkToFit="1"/>
    </xf>
    <xf numFmtId="0" fontId="17" fillId="0" borderId="76" xfId="0" applyFont="1" applyBorder="1" applyAlignment="1">
      <alignment horizontal="center" vertical="center"/>
    </xf>
    <xf numFmtId="0" fontId="17" fillId="0" borderId="75" xfId="0" applyFont="1" applyBorder="1" applyAlignment="1">
      <alignment horizontal="center" vertical="center"/>
    </xf>
    <xf numFmtId="0" fontId="16" fillId="0" borderId="0" xfId="0" applyFont="1" applyAlignment="1">
      <alignment horizontal="center" wrapText="1"/>
    </xf>
    <xf numFmtId="0" fontId="16" fillId="0" borderId="32" xfId="0" applyFont="1" applyBorder="1" applyAlignment="1">
      <alignment horizontal="center" wrapText="1"/>
    </xf>
    <xf numFmtId="0" fontId="16" fillId="0" borderId="24" xfId="0" applyFont="1" applyBorder="1" applyAlignment="1">
      <alignment horizontal="center" wrapText="1"/>
    </xf>
    <xf numFmtId="0" fontId="17" fillId="0" borderId="24" xfId="0" applyFont="1" applyBorder="1" applyAlignment="1">
      <alignment horizontal="left" vertical="justify" wrapText="1"/>
    </xf>
    <xf numFmtId="0" fontId="17" fillId="0" borderId="0" xfId="0" applyFont="1" applyAlignment="1">
      <alignment horizontal="left" vertical="justify" wrapText="1"/>
    </xf>
    <xf numFmtId="0" fontId="17" fillId="0" borderId="32" xfId="0" applyFont="1" applyBorder="1" applyAlignment="1">
      <alignment horizontal="left" vertical="justify" wrapText="1"/>
    </xf>
    <xf numFmtId="0" fontId="17" fillId="0" borderId="24" xfId="0" applyFont="1" applyBorder="1" applyAlignment="1">
      <alignment horizontal="center" wrapText="1"/>
    </xf>
    <xf numFmtId="0" fontId="17" fillId="0" borderId="0" xfId="0" applyFont="1" applyAlignment="1">
      <alignment horizontal="center" wrapText="1"/>
    </xf>
    <xf numFmtId="0" fontId="17" fillId="0" borderId="64" xfId="0" applyFont="1" applyBorder="1" applyAlignment="1">
      <alignment horizontal="center" wrapText="1"/>
    </xf>
    <xf numFmtId="0" fontId="17" fillId="0" borderId="31" xfId="0" applyFont="1" applyBorder="1" applyAlignment="1">
      <alignment horizontal="center" wrapText="1"/>
    </xf>
    <xf numFmtId="0" fontId="17" fillId="0" borderId="33" xfId="0" applyFont="1" applyBorder="1" applyAlignment="1">
      <alignment horizontal="center" wrapText="1"/>
    </xf>
    <xf numFmtId="0" fontId="24" fillId="0" borderId="0" xfId="0" applyFont="1" applyAlignment="1">
      <alignment horizontal="center"/>
    </xf>
    <xf numFmtId="0" fontId="24" fillId="0" borderId="32" xfId="0" applyFont="1" applyBorder="1" applyAlignment="1">
      <alignment horizontal="center"/>
    </xf>
    <xf numFmtId="3" fontId="17" fillId="0" borderId="22" xfId="36" applyNumberFormat="1" applyFont="1" applyBorder="1" applyAlignment="1">
      <alignment horizontal="left" vertical="center" wrapText="1"/>
    </xf>
    <xf numFmtId="3" fontId="17" fillId="0" borderId="18" xfId="36" applyNumberFormat="1" applyFont="1" applyBorder="1" applyAlignment="1">
      <alignment horizontal="left" vertical="center" wrapText="1"/>
    </xf>
    <xf numFmtId="3" fontId="16" fillId="0" borderId="34" xfId="36" applyNumberFormat="1" applyFont="1" applyBorder="1" applyAlignment="1">
      <alignment horizontal="center" vertical="center" wrapText="1"/>
    </xf>
    <xf numFmtId="3" fontId="16" fillId="0" borderId="39" xfId="36" applyNumberFormat="1" applyFont="1" applyBorder="1" applyAlignment="1">
      <alignment horizontal="center" vertical="center" wrapText="1"/>
    </xf>
    <xf numFmtId="0" fontId="16" fillId="27" borderId="24" xfId="0" applyFont="1" applyFill="1" applyBorder="1" applyAlignment="1">
      <alignment horizontal="center" vertical="center"/>
    </xf>
    <xf numFmtId="0" fontId="16" fillId="27" borderId="0" xfId="0" applyFont="1" applyFill="1" applyAlignment="1">
      <alignment horizontal="center" vertical="center"/>
    </xf>
    <xf numFmtId="0" fontId="16" fillId="27" borderId="32" xfId="0" applyFont="1" applyFill="1" applyBorder="1" applyAlignment="1">
      <alignment horizontal="center" vertical="center"/>
    </xf>
    <xf numFmtId="0" fontId="17" fillId="0" borderId="68" xfId="0" applyFont="1" applyBorder="1" applyAlignment="1">
      <alignment vertical="top" wrapText="1" shrinkToFit="1"/>
    </xf>
    <xf numFmtId="0" fontId="17" fillId="0" borderId="37" xfId="0" applyFont="1" applyBorder="1" applyAlignment="1">
      <alignment vertical="top" wrapText="1" shrinkToFit="1"/>
    </xf>
    <xf numFmtId="0" fontId="17" fillId="0" borderId="69" xfId="0" applyFont="1" applyBorder="1" applyAlignment="1">
      <alignment vertical="top" wrapText="1" shrinkToFit="1"/>
    </xf>
    <xf numFmtId="0" fontId="17" fillId="0" borderId="58" xfId="0" applyFont="1" applyBorder="1" applyAlignment="1">
      <alignment horizontal="left" vertical="justify" wrapText="1"/>
    </xf>
    <xf numFmtId="0" fontId="17" fillId="0" borderId="30" xfId="0" applyFont="1" applyBorder="1" applyAlignment="1">
      <alignment horizontal="left" vertical="justify" wrapText="1"/>
    </xf>
    <xf numFmtId="0" fontId="16" fillId="27" borderId="68" xfId="0" applyFont="1" applyFill="1" applyBorder="1" applyAlignment="1">
      <alignment horizontal="justify" vertical="center" wrapText="1"/>
    </xf>
    <xf numFmtId="0" fontId="16" fillId="27" borderId="37" xfId="0" applyFont="1" applyFill="1" applyBorder="1" applyAlignment="1">
      <alignment horizontal="justify" vertical="center" wrapText="1"/>
    </xf>
    <xf numFmtId="0" fontId="16" fillId="27" borderId="69" xfId="0" applyFont="1" applyFill="1" applyBorder="1" applyAlignment="1">
      <alignment horizontal="justify" vertical="center" wrapText="1"/>
    </xf>
    <xf numFmtId="3" fontId="16" fillId="0" borderId="22" xfId="36" applyNumberFormat="1" applyFont="1" applyBorder="1" applyAlignment="1">
      <alignment horizontal="center" vertical="center"/>
    </xf>
    <xf numFmtId="3" fontId="16" fillId="0" borderId="18" xfId="36" applyNumberFormat="1" applyFont="1" applyBorder="1" applyAlignment="1">
      <alignment horizontal="center" vertical="center"/>
    </xf>
    <xf numFmtId="177" fontId="24" fillId="0" borderId="30" xfId="0" applyNumberFormat="1" applyFont="1" applyBorder="1" applyAlignment="1">
      <alignment horizontal="center" vertical="justify" wrapText="1"/>
    </xf>
    <xf numFmtId="177" fontId="24" fillId="0" borderId="46" xfId="0" applyNumberFormat="1" applyFont="1" applyBorder="1" applyAlignment="1">
      <alignment horizontal="center" vertical="justify" wrapText="1"/>
    </xf>
    <xf numFmtId="3" fontId="10" fillId="24" borderId="13" xfId="36" applyNumberFormat="1" applyFont="1" applyFill="1" applyBorder="1" applyAlignment="1">
      <alignment horizontal="center" vertical="center"/>
    </xf>
    <xf numFmtId="3" fontId="10" fillId="24" borderId="0" xfId="36" applyNumberFormat="1" applyFont="1" applyFill="1" applyAlignment="1">
      <alignment horizontal="center" vertical="center"/>
    </xf>
    <xf numFmtId="3" fontId="10" fillId="24" borderId="11" xfId="36" applyNumberFormat="1" applyFont="1" applyFill="1" applyBorder="1" applyAlignment="1">
      <alignment horizontal="center" vertical="center"/>
    </xf>
    <xf numFmtId="3" fontId="17" fillId="0" borderId="23" xfId="36" applyNumberFormat="1" applyFont="1" applyBorder="1" applyAlignment="1">
      <alignment horizontal="left" vertical="center" wrapText="1"/>
    </xf>
    <xf numFmtId="3" fontId="16" fillId="27" borderId="78" xfId="36" applyNumberFormat="1" applyFont="1" applyFill="1" applyBorder="1" applyAlignment="1">
      <alignment horizontal="center" vertical="center"/>
    </xf>
    <xf numFmtId="3" fontId="16" fillId="27" borderId="25" xfId="36" applyNumberFormat="1" applyFont="1" applyFill="1" applyBorder="1" applyAlignment="1">
      <alignment horizontal="center" vertical="center"/>
    </xf>
    <xf numFmtId="3" fontId="16" fillId="27" borderId="79" xfId="36" applyNumberFormat="1" applyFont="1" applyFill="1" applyBorder="1" applyAlignment="1">
      <alignment horizontal="center" vertical="center"/>
    </xf>
    <xf numFmtId="3" fontId="16" fillId="0" borderId="22" xfId="36" applyNumberFormat="1" applyFont="1" applyBorder="1" applyAlignment="1">
      <alignment horizontal="left" vertical="center" wrapText="1"/>
    </xf>
    <xf numFmtId="3" fontId="16" fillId="0" borderId="18" xfId="36" applyNumberFormat="1" applyFont="1" applyBorder="1" applyAlignment="1">
      <alignment horizontal="left" vertical="center" wrapText="1"/>
    </xf>
    <xf numFmtId="0" fontId="2" fillId="24" borderId="13" xfId="0" applyFont="1" applyFill="1" applyBorder="1" applyAlignment="1">
      <alignment wrapText="1"/>
    </xf>
    <xf numFmtId="0" fontId="6" fillId="24" borderId="0" xfId="0" applyFont="1" applyFill="1" applyAlignment="1">
      <alignment wrapText="1"/>
    </xf>
    <xf numFmtId="0" fontId="6" fillId="24" borderId="11" xfId="0" applyFont="1" applyFill="1" applyBorder="1" applyAlignment="1">
      <alignment wrapText="1"/>
    </xf>
    <xf numFmtId="3" fontId="16" fillId="27" borderId="48" xfId="36" applyNumberFormat="1" applyFont="1" applyFill="1" applyBorder="1" applyAlignment="1">
      <alignment horizontal="center" vertical="center"/>
    </xf>
    <xf numFmtId="3" fontId="16" fillId="27" borderId="49" xfId="36" applyNumberFormat="1" applyFont="1" applyFill="1" applyBorder="1" applyAlignment="1">
      <alignment horizontal="center" vertical="center"/>
    </xf>
    <xf numFmtId="3" fontId="16" fillId="27" borderId="50" xfId="36" applyNumberFormat="1" applyFont="1" applyFill="1" applyBorder="1" applyAlignment="1">
      <alignment horizontal="center" vertical="center"/>
    </xf>
    <xf numFmtId="0" fontId="16" fillId="0" borderId="45" xfId="0" applyFont="1" applyBorder="1" applyAlignment="1">
      <alignment horizontal="center" vertical="center"/>
    </xf>
    <xf numFmtId="0" fontId="16" fillId="0" borderId="30" xfId="0" applyFont="1" applyBorder="1" applyAlignment="1">
      <alignment horizontal="center" vertical="center"/>
    </xf>
    <xf numFmtId="14" fontId="16" fillId="0" borderId="45" xfId="0" applyNumberFormat="1" applyFont="1" applyBorder="1" applyAlignment="1">
      <alignment horizontal="center" vertical="center"/>
    </xf>
    <xf numFmtId="0" fontId="16" fillId="0" borderId="46" xfId="0" applyFont="1" applyBorder="1" applyAlignment="1">
      <alignment horizontal="center" vertical="center"/>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11" fillId="0" borderId="18" xfId="0" applyFont="1" applyBorder="1" applyAlignment="1">
      <alignment horizontal="left" vertical="center" wrapText="1"/>
    </xf>
    <xf numFmtId="0" fontId="17" fillId="0" borderId="74" xfId="0" applyFont="1" applyBorder="1" applyAlignment="1">
      <alignment horizontal="left" vertical="center"/>
    </xf>
    <xf numFmtId="0" fontId="17" fillId="0" borderId="61" xfId="0" applyFont="1" applyBorder="1" applyAlignment="1">
      <alignment horizontal="left" vertical="center"/>
    </xf>
    <xf numFmtId="0" fontId="16" fillId="0" borderId="71" xfId="0" applyFont="1" applyBorder="1" applyAlignment="1">
      <alignment horizontal="left" vertical="center" wrapText="1"/>
    </xf>
    <xf numFmtId="0" fontId="16" fillId="0" borderId="80" xfId="0" applyFont="1" applyBorder="1" applyAlignment="1">
      <alignment horizontal="left" vertical="center" wrapText="1"/>
    </xf>
    <xf numFmtId="0" fontId="17" fillId="0" borderId="76" xfId="0" applyFont="1" applyBorder="1" applyAlignment="1">
      <alignment vertical="center"/>
    </xf>
    <xf numFmtId="0" fontId="17" fillId="0" borderId="37" xfId="0" applyFont="1" applyBorder="1" applyAlignment="1">
      <alignment vertical="center"/>
    </xf>
    <xf numFmtId="0" fontId="17" fillId="0" borderId="69" xfId="0" applyFont="1" applyBorder="1" applyAlignment="1">
      <alignment vertical="center"/>
    </xf>
    <xf numFmtId="0" fontId="16" fillId="0" borderId="44" xfId="0" applyFont="1" applyBorder="1" applyAlignment="1">
      <alignment horizontal="left" vertical="center" wrapText="1"/>
    </xf>
    <xf numFmtId="0" fontId="16" fillId="0" borderId="78" xfId="0" applyFont="1" applyBorder="1" applyAlignment="1">
      <alignment horizontal="left" vertical="center" wrapText="1"/>
    </xf>
    <xf numFmtId="0" fontId="16" fillId="0" borderId="54" xfId="0" applyFont="1" applyBorder="1" applyAlignment="1">
      <alignment horizontal="center" vertical="center"/>
    </xf>
    <xf numFmtId="0" fontId="17" fillId="0" borderId="60" xfId="0" applyFont="1" applyBorder="1" applyAlignment="1">
      <alignment horizontal="left" vertical="center"/>
    </xf>
    <xf numFmtId="0" fontId="17" fillId="0" borderId="18" xfId="0" applyFont="1" applyBorder="1" applyAlignment="1">
      <alignment horizontal="left" vertical="center"/>
    </xf>
    <xf numFmtId="0" fontId="17" fillId="0" borderId="54" xfId="0" applyFont="1" applyBorder="1" applyAlignment="1">
      <alignment horizontal="center" vertical="center"/>
    </xf>
    <xf numFmtId="0" fontId="17" fillId="0" borderId="65" xfId="0" applyFont="1" applyBorder="1" applyAlignment="1">
      <alignment horizontal="center" vertical="center"/>
    </xf>
    <xf numFmtId="3" fontId="17" fillId="0" borderId="18" xfId="36" applyNumberFormat="1" applyFont="1" applyBorder="1" applyAlignment="1">
      <alignment horizontal="left" vertical="center"/>
    </xf>
    <xf numFmtId="0" fontId="11" fillId="0" borderId="74" xfId="0" applyFont="1" applyBorder="1" applyAlignment="1">
      <alignment horizontal="left" vertical="center" wrapText="1"/>
    </xf>
    <xf numFmtId="0" fontId="11" fillId="0" borderId="43" xfId="0" applyFont="1" applyBorder="1" applyAlignment="1">
      <alignment horizontal="left" vertical="center" wrapText="1"/>
    </xf>
    <xf numFmtId="0" fontId="11" fillId="0" borderId="61" xfId="0" applyFont="1" applyBorder="1" applyAlignment="1">
      <alignment horizontal="left" vertical="center" wrapText="1"/>
    </xf>
    <xf numFmtId="0" fontId="17" fillId="0" borderId="66" xfId="0" applyFont="1" applyBorder="1" applyAlignment="1">
      <alignment horizontal="left" vertical="center"/>
    </xf>
    <xf numFmtId="0" fontId="17" fillId="0" borderId="65" xfId="0" applyFont="1" applyBorder="1" applyAlignment="1">
      <alignment horizontal="left" vertical="center"/>
    </xf>
    <xf numFmtId="3" fontId="16" fillId="27" borderId="44" xfId="36" applyNumberFormat="1" applyFont="1" applyFill="1" applyBorder="1" applyAlignment="1">
      <alignment horizontal="center" vertical="center"/>
    </xf>
    <xf numFmtId="3" fontId="16" fillId="27" borderId="40" xfId="36" applyNumberFormat="1" applyFont="1" applyFill="1" applyBorder="1" applyAlignment="1">
      <alignment horizontal="center" vertical="center"/>
    </xf>
    <xf numFmtId="3" fontId="16" fillId="27" borderId="41" xfId="36" applyNumberFormat="1" applyFont="1" applyFill="1" applyBorder="1" applyAlignment="1">
      <alignment horizontal="center" vertical="center"/>
    </xf>
    <xf numFmtId="3" fontId="17" fillId="0" borderId="20" xfId="36" applyNumberFormat="1" applyFont="1" applyBorder="1" applyAlignment="1">
      <alignment horizontal="left" vertical="center"/>
    </xf>
    <xf numFmtId="0" fontId="17" fillId="0" borderId="62" xfId="0" applyFont="1" applyBorder="1" applyAlignment="1">
      <alignment horizontal="left" vertical="center"/>
    </xf>
    <xf numFmtId="0" fontId="11" fillId="0" borderId="66" xfId="0" applyFont="1" applyBorder="1" applyAlignment="1">
      <alignment horizontal="left" vertical="center" wrapText="1"/>
    </xf>
    <xf numFmtId="0" fontId="11" fillId="0" borderId="54" xfId="0" applyFont="1" applyBorder="1" applyAlignment="1">
      <alignment horizontal="left" vertical="center" wrapText="1"/>
    </xf>
    <xf numFmtId="0" fontId="11" fillId="0" borderId="65" xfId="0" applyFont="1" applyBorder="1" applyAlignment="1">
      <alignment horizontal="left" vertical="center" wrapText="1"/>
    </xf>
    <xf numFmtId="3" fontId="17" fillId="0" borderId="39" xfId="0" applyNumberFormat="1" applyFont="1" applyBorder="1" applyAlignment="1">
      <alignment horizontal="left" vertical="center" wrapText="1"/>
    </xf>
    <xf numFmtId="3" fontId="17" fillId="0" borderId="36" xfId="0" applyNumberFormat="1" applyFont="1" applyBorder="1" applyAlignment="1">
      <alignment horizontal="left" vertical="center" wrapText="1"/>
    </xf>
    <xf numFmtId="3" fontId="21" fillId="0" borderId="18" xfId="36" applyNumberFormat="1" applyFont="1" applyBorder="1" applyAlignment="1">
      <alignment horizontal="left" vertical="center"/>
    </xf>
    <xf numFmtId="171" fontId="10" fillId="0" borderId="22" xfId="36" applyNumberFormat="1" applyFont="1" applyBorder="1" applyAlignment="1">
      <alignment horizontal="center" vertical="center"/>
    </xf>
    <xf numFmtId="171" fontId="10" fillId="0" borderId="18" xfId="36" applyNumberFormat="1" applyFont="1" applyBorder="1" applyAlignment="1">
      <alignment horizontal="center" vertical="center"/>
    </xf>
    <xf numFmtId="171" fontId="10" fillId="0" borderId="35" xfId="36" applyNumberFormat="1" applyFont="1" applyBorder="1" applyAlignment="1">
      <alignment horizontal="center" vertical="center"/>
    </xf>
    <xf numFmtId="171" fontId="10" fillId="0" borderId="23" xfId="36" applyNumberFormat="1" applyFont="1" applyBorder="1" applyAlignment="1">
      <alignment horizontal="center" vertical="center"/>
    </xf>
    <xf numFmtId="3" fontId="10" fillId="0" borderId="18" xfId="36" applyNumberFormat="1" applyFont="1" applyBorder="1" applyAlignment="1">
      <alignment horizontal="left" vertical="center"/>
    </xf>
    <xf numFmtId="3" fontId="17" fillId="0" borderId="74" xfId="36" applyNumberFormat="1" applyFont="1" applyBorder="1" applyAlignment="1">
      <alignment horizontal="left" vertical="center" wrapText="1"/>
    </xf>
    <xf numFmtId="3" fontId="17" fillId="0" borderId="43" xfId="36" applyNumberFormat="1" applyFont="1" applyBorder="1" applyAlignment="1">
      <alignment horizontal="left" vertical="center" wrapText="1"/>
    </xf>
    <xf numFmtId="3" fontId="17" fillId="0" borderId="47" xfId="36" applyNumberFormat="1" applyFont="1" applyBorder="1" applyAlignment="1">
      <alignment horizontal="left" vertical="center" wrapText="1"/>
    </xf>
    <xf numFmtId="3" fontId="10" fillId="0" borderId="39" xfId="36" applyNumberFormat="1" applyFont="1" applyBorder="1" applyAlignment="1">
      <alignment horizontal="center" vertical="center"/>
    </xf>
    <xf numFmtId="0" fontId="0" fillId="0" borderId="0" xfId="0" applyAlignment="1">
      <alignment horizontal="center" wrapText="1"/>
    </xf>
    <xf numFmtId="0" fontId="0" fillId="0" borderId="68" xfId="0" applyBorder="1" applyAlignment="1">
      <alignment horizontal="center" vertical="center" wrapText="1"/>
    </xf>
    <xf numFmtId="0" fontId="16" fillId="0" borderId="68" xfId="0" applyFont="1" applyBorder="1" applyAlignment="1">
      <alignment horizontal="left" vertical="center" wrapText="1"/>
    </xf>
    <xf numFmtId="0" fontId="16" fillId="0" borderId="69" xfId="0" applyFont="1" applyBorder="1" applyAlignment="1">
      <alignment horizontal="left" vertical="center" wrapText="1"/>
    </xf>
    <xf numFmtId="0" fontId="3" fillId="24" borderId="13" xfId="0" applyFont="1" applyFill="1" applyBorder="1" applyAlignment="1">
      <alignment horizontal="center"/>
    </xf>
    <xf numFmtId="0" fontId="3" fillId="24" borderId="11" xfId="0" applyFont="1" applyFill="1" applyBorder="1" applyAlignment="1">
      <alignment horizontal="center"/>
    </xf>
    <xf numFmtId="0" fontId="3" fillId="24" borderId="13" xfId="0" applyFont="1" applyFill="1" applyBorder="1" applyAlignment="1">
      <alignment horizontal="center" vertical="center" wrapText="1"/>
    </xf>
    <xf numFmtId="0" fontId="3" fillId="24" borderId="11" xfId="0" applyFont="1" applyFill="1" applyBorder="1" applyAlignment="1">
      <alignment horizontal="center" vertical="center" wrapText="1"/>
    </xf>
    <xf numFmtId="0" fontId="3" fillId="24" borderId="14" xfId="0" applyFont="1" applyFill="1" applyBorder="1" applyAlignment="1">
      <alignment horizontal="center" vertical="center" wrapText="1"/>
    </xf>
    <xf numFmtId="0" fontId="3" fillId="24" borderId="16" xfId="0" applyFont="1" applyFill="1" applyBorder="1" applyAlignment="1">
      <alignment horizontal="center" vertical="center" wrapText="1"/>
    </xf>
    <xf numFmtId="0" fontId="2" fillId="0" borderId="22" xfId="0" applyFont="1" applyBorder="1" applyAlignment="1">
      <alignment horizontal="left"/>
    </xf>
    <xf numFmtId="0" fontId="2" fillId="0" borderId="18" xfId="0" applyFont="1" applyBorder="1" applyAlignment="1">
      <alignment horizontal="left"/>
    </xf>
    <xf numFmtId="0" fontId="2" fillId="0" borderId="20" xfId="0" applyFont="1" applyBorder="1" applyAlignment="1">
      <alignment horizontal="left"/>
    </xf>
    <xf numFmtId="3" fontId="6" fillId="0" borderId="22" xfId="0" applyNumberFormat="1" applyFont="1" applyBorder="1" applyAlignment="1">
      <alignment vertical="center" wrapText="1"/>
    </xf>
    <xf numFmtId="0" fontId="6" fillId="0" borderId="18" xfId="0" applyFont="1" applyBorder="1" applyAlignment="1">
      <alignment vertical="center" wrapText="1"/>
    </xf>
    <xf numFmtId="3" fontId="6" fillId="0" borderId="67" xfId="0" applyNumberFormat="1" applyFont="1" applyBorder="1" applyAlignment="1">
      <alignment horizontal="left" vertical="center" wrapText="1"/>
    </xf>
    <xf numFmtId="0" fontId="6" fillId="0" borderId="60" xfId="0" applyFont="1" applyBorder="1" applyAlignment="1">
      <alignment horizontal="left" vertical="center" wrapText="1"/>
    </xf>
    <xf numFmtId="0" fontId="17" fillId="0" borderId="68" xfId="0" applyFont="1" applyBorder="1" applyAlignment="1">
      <alignment horizontal="center" vertical="center" wrapText="1"/>
    </xf>
    <xf numFmtId="0" fontId="17" fillId="0" borderId="69" xfId="0" applyFont="1" applyBorder="1" applyAlignment="1">
      <alignment horizontal="center" vertical="center" wrapText="1"/>
    </xf>
    <xf numFmtId="0" fontId="2" fillId="0" borderId="67" xfId="0" applyFont="1" applyBorder="1" applyAlignment="1">
      <alignment horizontal="center" vertical="center"/>
    </xf>
    <xf numFmtId="0" fontId="2" fillId="0" borderId="60" xfId="0" applyFont="1" applyBorder="1" applyAlignment="1">
      <alignment horizontal="center" vertical="center"/>
    </xf>
    <xf numFmtId="0" fontId="0" fillId="0" borderId="64" xfId="0" applyBorder="1" applyAlignment="1">
      <alignment horizontal="justify"/>
    </xf>
    <xf numFmtId="0" fontId="0" fillId="0" borderId="31" xfId="0" applyBorder="1" applyAlignment="1">
      <alignment horizontal="justify"/>
    </xf>
    <xf numFmtId="0" fontId="0" fillId="0" borderId="33" xfId="0" applyBorder="1" applyAlignment="1">
      <alignment horizontal="justify"/>
    </xf>
    <xf numFmtId="0" fontId="2" fillId="0" borderId="70" xfId="0" applyFont="1" applyBorder="1" applyAlignment="1">
      <alignment horizontal="center" wrapText="1"/>
    </xf>
    <xf numFmtId="0" fontId="2" fillId="0" borderId="61" xfId="0" applyFont="1" applyBorder="1" applyAlignment="1">
      <alignment horizontal="center" wrapText="1"/>
    </xf>
    <xf numFmtId="0" fontId="2" fillId="0" borderId="58" xfId="0" applyFont="1" applyBorder="1" applyAlignment="1">
      <alignment horizontal="center"/>
    </xf>
    <xf numFmtId="0" fontId="2" fillId="0" borderId="30" xfId="0" applyFont="1" applyBorder="1" applyAlignment="1">
      <alignment horizontal="center"/>
    </xf>
    <xf numFmtId="0" fontId="2" fillId="0" borderId="46" xfId="0" applyFont="1" applyBorder="1" applyAlignment="1">
      <alignment horizontal="center"/>
    </xf>
    <xf numFmtId="0" fontId="6" fillId="0" borderId="58" xfId="0" applyFont="1" applyBorder="1" applyAlignment="1">
      <alignment horizontal="center" vertical="center"/>
    </xf>
    <xf numFmtId="0" fontId="6" fillId="0" borderId="30" xfId="0" applyFont="1" applyBorder="1" applyAlignment="1">
      <alignment horizontal="center" vertical="center"/>
    </xf>
    <xf numFmtId="3" fontId="16" fillId="0" borderId="34" xfId="36" applyNumberFormat="1" applyFont="1" applyBorder="1" applyAlignment="1">
      <alignment horizontal="center" vertical="center"/>
    </xf>
    <xf numFmtId="3" fontId="16" fillId="0" borderId="39" xfId="36" applyNumberFormat="1" applyFont="1" applyBorder="1" applyAlignment="1">
      <alignment horizontal="center" vertical="center"/>
    </xf>
    <xf numFmtId="0" fontId="0" fillId="0" borderId="22" xfId="0" applyBorder="1" applyAlignment="1">
      <alignment horizontal="justify" vertical="center"/>
    </xf>
    <xf numFmtId="0" fontId="0" fillId="0" borderId="18" xfId="0" applyBorder="1" applyAlignment="1">
      <alignment horizontal="justify" vertical="center"/>
    </xf>
    <xf numFmtId="0" fontId="0" fillId="0" borderId="22" xfId="0" applyBorder="1" applyAlignment="1">
      <alignment horizontal="justify"/>
    </xf>
    <xf numFmtId="0" fontId="0" fillId="0" borderId="18" xfId="0" applyBorder="1" applyAlignment="1">
      <alignment horizontal="justify"/>
    </xf>
    <xf numFmtId="0" fontId="0" fillId="0" borderId="67" xfId="0" applyBorder="1" applyAlignment="1">
      <alignment horizontal="justify" vertical="center" wrapText="1"/>
    </xf>
    <xf numFmtId="0" fontId="0" fillId="0" borderId="26" xfId="0" applyBorder="1" applyAlignment="1">
      <alignment horizontal="justify" vertical="center" wrapText="1"/>
    </xf>
    <xf numFmtId="0" fontId="0" fillId="0" borderId="60" xfId="0" applyBorder="1" applyAlignment="1">
      <alignment horizontal="justify" vertical="center" wrapText="1"/>
    </xf>
    <xf numFmtId="0" fontId="0" fillId="0" borderId="35" xfId="0" applyBorder="1" applyAlignment="1">
      <alignment horizontal="justify"/>
    </xf>
    <xf numFmtId="0" fontId="0" fillId="0" borderId="23" xfId="0" applyBorder="1" applyAlignment="1">
      <alignment horizontal="justify"/>
    </xf>
  </cellXfs>
  <cellStyles count="4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43"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Euro" xfId="31" xr:uid="{00000000-0005-0000-0000-00001E000000}"/>
    <cellStyle name="Incorrecto" xfId="32" builtinId="27" customBuiltin="1"/>
    <cellStyle name="Millares" xfId="33" builtinId="3"/>
    <cellStyle name="Moneda" xfId="34" builtinId="4"/>
    <cellStyle name="Neutral" xfId="35" builtinId="28" customBuiltin="1"/>
    <cellStyle name="Normal" xfId="0" builtinId="0"/>
    <cellStyle name="Normal_PROYEC5" xfId="36" xr:uid="{00000000-0005-0000-0000-000024000000}"/>
    <cellStyle name="Notas" xfId="37" builtinId="10" customBuiltin="1"/>
    <cellStyle name="Porcentaje" xfId="38" builtinId="5"/>
    <cellStyle name="Salida" xfId="39" builtinId="21" customBuiltin="1"/>
    <cellStyle name="Texto de advertencia" xfId="40" builtinId="11" customBuiltin="1"/>
    <cellStyle name="Texto explicativo" xfId="41" builtinId="53" customBuiltin="1"/>
    <cellStyle name="Título" xfId="42" builtinId="15" customBuiltin="1"/>
    <cellStyle name="Título 2" xfId="44" builtinId="17" customBuiltin="1"/>
    <cellStyle name="Título 3" xfId="45" builtinId="18" customBuiltin="1"/>
    <cellStyle name="Total" xfId="46"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424706</xdr:colOff>
      <xdr:row>0</xdr:row>
      <xdr:rowOff>139090</xdr:rowOff>
    </xdr:from>
    <xdr:to>
      <xdr:col>0</xdr:col>
      <xdr:colOff>1961030</xdr:colOff>
      <xdr:row>8</xdr:row>
      <xdr:rowOff>68499</xdr:rowOff>
    </xdr:to>
    <xdr:pic>
      <xdr:nvPicPr>
        <xdr:cNvPr id="18566" name="3 Imagen" descr="C:\Users\Carrefour\Desktop\diego\FOTOS SANPEDRITO\LOGO AGUAS DEL HUILA.jpg">
          <a:extLst>
            <a:ext uri="{FF2B5EF4-FFF2-40B4-BE49-F238E27FC236}">
              <a16:creationId xmlns:a16="http://schemas.microsoft.com/office/drawing/2014/main" id="{00000000-0008-0000-0100-0000864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24706" y="139090"/>
          <a:ext cx="1536324" cy="133014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438150</xdr:colOff>
      <xdr:row>0</xdr:row>
      <xdr:rowOff>19050</xdr:rowOff>
    </xdr:from>
    <xdr:to>
      <xdr:col>1</xdr:col>
      <xdr:colOff>723900</xdr:colOff>
      <xdr:row>4</xdr:row>
      <xdr:rowOff>38100</xdr:rowOff>
    </xdr:to>
    <xdr:pic>
      <xdr:nvPicPr>
        <xdr:cNvPr id="10311" name="Picture 1" descr="Escudo Colombia2">
          <a:extLst>
            <a:ext uri="{FF2B5EF4-FFF2-40B4-BE49-F238E27FC236}">
              <a16:creationId xmlns:a16="http://schemas.microsoft.com/office/drawing/2014/main" id="{00000000-0008-0000-0200-00004728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38150" y="19050"/>
          <a:ext cx="742950" cy="6953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25</xdr:row>
      <xdr:rowOff>9525</xdr:rowOff>
    </xdr:from>
    <xdr:to>
      <xdr:col>3</xdr:col>
      <xdr:colOff>9525</xdr:colOff>
      <xdr:row>26</xdr:row>
      <xdr:rowOff>0</xdr:rowOff>
    </xdr:to>
    <xdr:sp macro="" textlink="">
      <xdr:nvSpPr>
        <xdr:cNvPr id="7315" name="Line 1">
          <a:extLst>
            <a:ext uri="{FF2B5EF4-FFF2-40B4-BE49-F238E27FC236}">
              <a16:creationId xmlns:a16="http://schemas.microsoft.com/office/drawing/2014/main" id="{00000000-0008-0000-0300-0000931C0000}"/>
            </a:ext>
          </a:extLst>
        </xdr:cNvPr>
        <xdr:cNvSpPr>
          <a:spLocks noChangeShapeType="1"/>
        </xdr:cNvSpPr>
      </xdr:nvSpPr>
      <xdr:spPr bwMode="auto">
        <a:xfrm>
          <a:off x="866775" y="4772025"/>
          <a:ext cx="2533650" cy="152400"/>
        </a:xfrm>
        <a:prstGeom prst="line">
          <a:avLst/>
        </a:prstGeom>
        <a:noFill/>
        <a:ln w="9525">
          <a:solidFill>
            <a:srgbClr val="000000"/>
          </a:solidFill>
          <a:round/>
          <a:headEnd/>
          <a:tailEnd/>
        </a:ln>
      </xdr:spPr>
    </xdr:sp>
    <xdr:clientData/>
  </xdr:twoCellAnchor>
  <xdr:twoCellAnchor>
    <xdr:from>
      <xdr:col>0</xdr:col>
      <xdr:colOff>828675</xdr:colOff>
      <xdr:row>0</xdr:row>
      <xdr:rowOff>0</xdr:rowOff>
    </xdr:from>
    <xdr:to>
      <xdr:col>1</xdr:col>
      <xdr:colOff>733425</xdr:colOff>
      <xdr:row>4</xdr:row>
      <xdr:rowOff>19050</xdr:rowOff>
    </xdr:to>
    <xdr:pic>
      <xdr:nvPicPr>
        <xdr:cNvPr id="7316" name="Picture 2" descr="Escudo Colombia2">
          <a:extLst>
            <a:ext uri="{FF2B5EF4-FFF2-40B4-BE49-F238E27FC236}">
              <a16:creationId xmlns:a16="http://schemas.microsoft.com/office/drawing/2014/main" id="{00000000-0008-0000-0300-0000941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28675" y="0"/>
          <a:ext cx="771525" cy="6953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333375</xdr:colOff>
      <xdr:row>8</xdr:row>
      <xdr:rowOff>0</xdr:rowOff>
    </xdr:from>
    <xdr:to>
      <xdr:col>5</xdr:col>
      <xdr:colOff>142875</xdr:colOff>
      <xdr:row>8</xdr:row>
      <xdr:rowOff>0</xdr:rowOff>
    </xdr:to>
    <xdr:pic>
      <xdr:nvPicPr>
        <xdr:cNvPr id="9429" name="Picture 1" descr="col-esc">
          <a:extLst>
            <a:ext uri="{FF2B5EF4-FFF2-40B4-BE49-F238E27FC236}">
              <a16:creationId xmlns:a16="http://schemas.microsoft.com/office/drawing/2014/main" id="{00000000-0008-0000-0400-0000D52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267575" y="1400175"/>
          <a:ext cx="0" cy="0"/>
        </a:xfrm>
        <a:prstGeom prst="rect">
          <a:avLst/>
        </a:prstGeom>
        <a:noFill/>
        <a:ln w="9525">
          <a:noFill/>
          <a:miter lim="800000"/>
          <a:headEnd/>
          <a:tailEnd/>
        </a:ln>
      </xdr:spPr>
    </xdr:pic>
    <xdr:clientData/>
  </xdr:twoCellAnchor>
  <xdr:twoCellAnchor>
    <xdr:from>
      <xdr:col>5</xdr:col>
      <xdr:colOff>333375</xdr:colOff>
      <xdr:row>8</xdr:row>
      <xdr:rowOff>0</xdr:rowOff>
    </xdr:from>
    <xdr:to>
      <xdr:col>5</xdr:col>
      <xdr:colOff>142875</xdr:colOff>
      <xdr:row>8</xdr:row>
      <xdr:rowOff>0</xdr:rowOff>
    </xdr:to>
    <xdr:pic>
      <xdr:nvPicPr>
        <xdr:cNvPr id="9430" name="Picture 2" descr="col-esc">
          <a:extLst>
            <a:ext uri="{FF2B5EF4-FFF2-40B4-BE49-F238E27FC236}">
              <a16:creationId xmlns:a16="http://schemas.microsoft.com/office/drawing/2014/main" id="{00000000-0008-0000-0400-0000D624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267575" y="1400175"/>
          <a:ext cx="0" cy="0"/>
        </a:xfrm>
        <a:prstGeom prst="rect">
          <a:avLst/>
        </a:prstGeom>
        <a:noFill/>
        <a:ln w="9525">
          <a:noFill/>
          <a:miter lim="800000"/>
          <a:headEnd/>
          <a:tailEnd/>
        </a:ln>
      </xdr:spPr>
    </xdr:pic>
    <xdr:clientData/>
  </xdr:twoCellAnchor>
  <xdr:twoCellAnchor>
    <xdr:from>
      <xdr:col>0</xdr:col>
      <xdr:colOff>838200</xdr:colOff>
      <xdr:row>0</xdr:row>
      <xdr:rowOff>9525</xdr:rowOff>
    </xdr:from>
    <xdr:to>
      <xdr:col>0</xdr:col>
      <xdr:colOff>1581150</xdr:colOff>
      <xdr:row>4</xdr:row>
      <xdr:rowOff>28575</xdr:rowOff>
    </xdr:to>
    <xdr:pic>
      <xdr:nvPicPr>
        <xdr:cNvPr id="9431" name="Picture 3" descr="Escudo Colombia2">
          <a:extLst>
            <a:ext uri="{FF2B5EF4-FFF2-40B4-BE49-F238E27FC236}">
              <a16:creationId xmlns:a16="http://schemas.microsoft.com/office/drawing/2014/main" id="{00000000-0008-0000-0400-0000D72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38200" y="9525"/>
          <a:ext cx="742950" cy="69532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504825</xdr:colOff>
      <xdr:row>0</xdr:row>
      <xdr:rowOff>104775</xdr:rowOff>
    </xdr:from>
    <xdr:to>
      <xdr:col>0</xdr:col>
      <xdr:colOff>1152525</xdr:colOff>
      <xdr:row>4</xdr:row>
      <xdr:rowOff>0</xdr:rowOff>
    </xdr:to>
    <xdr:pic>
      <xdr:nvPicPr>
        <xdr:cNvPr id="16455" name="Picture 1" descr="Escudo Colombia2">
          <a:extLst>
            <a:ext uri="{FF2B5EF4-FFF2-40B4-BE49-F238E27FC236}">
              <a16:creationId xmlns:a16="http://schemas.microsoft.com/office/drawing/2014/main" id="{00000000-0008-0000-0500-0000474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04825" y="104775"/>
          <a:ext cx="647700" cy="59055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15</xdr:row>
      <xdr:rowOff>0</xdr:rowOff>
    </xdr:from>
    <xdr:to>
      <xdr:col>2</xdr:col>
      <xdr:colOff>0</xdr:colOff>
      <xdr:row>15</xdr:row>
      <xdr:rowOff>0</xdr:rowOff>
    </xdr:to>
    <xdr:sp macro="" textlink="">
      <xdr:nvSpPr>
        <xdr:cNvPr id="11413" name="Line 1">
          <a:extLst>
            <a:ext uri="{FF2B5EF4-FFF2-40B4-BE49-F238E27FC236}">
              <a16:creationId xmlns:a16="http://schemas.microsoft.com/office/drawing/2014/main" id="{00000000-0008-0000-0600-0000952C0000}"/>
            </a:ext>
          </a:extLst>
        </xdr:cNvPr>
        <xdr:cNvSpPr>
          <a:spLocks noChangeShapeType="1"/>
        </xdr:cNvSpPr>
      </xdr:nvSpPr>
      <xdr:spPr bwMode="auto">
        <a:xfrm>
          <a:off x="9525" y="3343275"/>
          <a:ext cx="1809750" cy="0"/>
        </a:xfrm>
        <a:prstGeom prst="line">
          <a:avLst/>
        </a:prstGeom>
        <a:noFill/>
        <a:ln w="9525">
          <a:solidFill>
            <a:srgbClr val="000000"/>
          </a:solidFill>
          <a:round/>
          <a:headEnd/>
          <a:tailEnd/>
        </a:ln>
      </xdr:spPr>
    </xdr:sp>
    <xdr:clientData/>
  </xdr:twoCellAnchor>
  <xdr:twoCellAnchor>
    <xdr:from>
      <xdr:col>0</xdr:col>
      <xdr:colOff>542925</xdr:colOff>
      <xdr:row>0</xdr:row>
      <xdr:rowOff>66675</xdr:rowOff>
    </xdr:from>
    <xdr:to>
      <xdr:col>1</xdr:col>
      <xdr:colOff>390525</xdr:colOff>
      <xdr:row>4</xdr:row>
      <xdr:rowOff>47625</xdr:rowOff>
    </xdr:to>
    <xdr:pic>
      <xdr:nvPicPr>
        <xdr:cNvPr id="11414" name="Picture 2" descr="Escudo Colombia2">
          <a:extLst>
            <a:ext uri="{FF2B5EF4-FFF2-40B4-BE49-F238E27FC236}">
              <a16:creationId xmlns:a16="http://schemas.microsoft.com/office/drawing/2014/main" id="{00000000-0008-0000-0600-0000962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2925" y="66675"/>
          <a:ext cx="914400" cy="7334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542925</xdr:colOff>
      <xdr:row>0</xdr:row>
      <xdr:rowOff>38100</xdr:rowOff>
    </xdr:from>
    <xdr:to>
      <xdr:col>0</xdr:col>
      <xdr:colOff>1238250</xdr:colOff>
      <xdr:row>4</xdr:row>
      <xdr:rowOff>38100</xdr:rowOff>
    </xdr:to>
    <xdr:pic>
      <xdr:nvPicPr>
        <xdr:cNvPr id="12359" name="Picture 1" descr="Escudo Colombia2">
          <a:extLst>
            <a:ext uri="{FF2B5EF4-FFF2-40B4-BE49-F238E27FC236}">
              <a16:creationId xmlns:a16="http://schemas.microsoft.com/office/drawing/2014/main" id="{00000000-0008-0000-0700-0000473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2925" y="38100"/>
          <a:ext cx="695325" cy="67627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523875</xdr:colOff>
      <xdr:row>0</xdr:row>
      <xdr:rowOff>38100</xdr:rowOff>
    </xdr:from>
    <xdr:to>
      <xdr:col>0</xdr:col>
      <xdr:colOff>1219200</xdr:colOff>
      <xdr:row>4</xdr:row>
      <xdr:rowOff>38100</xdr:rowOff>
    </xdr:to>
    <xdr:pic>
      <xdr:nvPicPr>
        <xdr:cNvPr id="15501" name="Picture 1" descr="Escudo Colombia2">
          <a:extLst>
            <a:ext uri="{FF2B5EF4-FFF2-40B4-BE49-F238E27FC236}">
              <a16:creationId xmlns:a16="http://schemas.microsoft.com/office/drawing/2014/main" id="{00000000-0008-0000-0800-00008D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23875" y="38100"/>
          <a:ext cx="695325" cy="676275"/>
        </a:xfrm>
        <a:prstGeom prst="rect">
          <a:avLst/>
        </a:prstGeom>
        <a:noFill/>
        <a:ln w="9525">
          <a:noFill/>
          <a:miter lim="800000"/>
          <a:headEnd/>
          <a:tailEnd/>
        </a:ln>
      </xdr:spPr>
    </xdr:pic>
    <xdr:clientData/>
  </xdr:twoCellAnchor>
  <xdr:twoCellAnchor>
    <xdr:from>
      <xdr:col>0</xdr:col>
      <xdr:colOff>523875</xdr:colOff>
      <xdr:row>0</xdr:row>
      <xdr:rowOff>38100</xdr:rowOff>
    </xdr:from>
    <xdr:to>
      <xdr:col>0</xdr:col>
      <xdr:colOff>1219200</xdr:colOff>
      <xdr:row>4</xdr:row>
      <xdr:rowOff>38100</xdr:rowOff>
    </xdr:to>
    <xdr:pic>
      <xdr:nvPicPr>
        <xdr:cNvPr id="15502" name="Picture 2" descr="Escudo Colombia2">
          <a:extLst>
            <a:ext uri="{FF2B5EF4-FFF2-40B4-BE49-F238E27FC236}">
              <a16:creationId xmlns:a16="http://schemas.microsoft.com/office/drawing/2014/main" id="{00000000-0008-0000-0800-00008E3C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23875" y="38100"/>
          <a:ext cx="695325" cy="6762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48"/>
  <sheetViews>
    <sheetView showGridLines="0" tabSelected="1" view="pageLayout" zoomScale="80" zoomScaleNormal="70" zoomScaleSheetLayoutView="85" zoomScalePageLayoutView="80" workbookViewId="0">
      <selection activeCell="C5" sqref="C5:D5"/>
    </sheetView>
  </sheetViews>
  <sheetFormatPr baseColWidth="10" defaultRowHeight="12.75" x14ac:dyDescent="0.2"/>
  <cols>
    <col min="1" max="1" width="42" style="3" customWidth="1"/>
    <col min="2" max="2" width="18.7109375" style="3" customWidth="1"/>
    <col min="3" max="3" width="5.85546875" style="1" customWidth="1"/>
    <col min="4" max="4" width="6.42578125" style="1" customWidth="1"/>
    <col min="5" max="5" width="3.42578125" style="1" customWidth="1"/>
    <col min="6" max="6" width="2.42578125" style="1" customWidth="1"/>
    <col min="7" max="7" width="3.5703125" style="1" customWidth="1"/>
    <col min="8" max="8" width="7" style="1" customWidth="1"/>
    <col min="9" max="9" width="21.7109375" style="1" customWidth="1"/>
    <col min="10" max="10" width="32.5703125" style="2" customWidth="1"/>
    <col min="11" max="12" width="11.42578125" style="1"/>
    <col min="13" max="13" width="16.140625" style="1" bestFit="1" customWidth="1"/>
    <col min="14" max="15" width="11.42578125" style="1"/>
    <col min="16" max="16" width="17.42578125" style="1" bestFit="1" customWidth="1"/>
    <col min="17" max="19" width="11.42578125" style="1"/>
    <col min="20" max="20" width="19.42578125" style="1" bestFit="1" customWidth="1"/>
    <col min="21" max="16384" width="11.42578125" style="1"/>
  </cols>
  <sheetData>
    <row r="1" spans="1:20" ht="15.75" x14ac:dyDescent="0.2">
      <c r="A1" s="492" t="s">
        <v>1549</v>
      </c>
      <c r="B1" s="492"/>
      <c r="C1" s="492"/>
      <c r="D1" s="492"/>
      <c r="E1" s="493" t="s">
        <v>1526</v>
      </c>
      <c r="F1" s="493"/>
      <c r="G1" s="493"/>
      <c r="H1" s="493"/>
      <c r="I1" s="493"/>
      <c r="J1" s="488"/>
      <c r="K1" s="491"/>
      <c r="L1" s="491"/>
      <c r="M1" s="491"/>
      <c r="N1" s="491"/>
      <c r="O1" s="491"/>
      <c r="P1" s="491"/>
      <c r="Q1" s="491"/>
      <c r="R1" s="491"/>
      <c r="S1" s="491"/>
      <c r="T1" s="491"/>
    </row>
    <row r="2" spans="1:20" ht="20.25" customHeight="1" x14ac:dyDescent="0.2">
      <c r="A2" s="489" t="s">
        <v>1548</v>
      </c>
      <c r="B2" s="489"/>
      <c r="C2" s="489"/>
      <c r="D2" s="489"/>
      <c r="E2" s="490" t="s">
        <v>140</v>
      </c>
      <c r="F2" s="490"/>
      <c r="G2" s="490"/>
      <c r="H2" s="490"/>
      <c r="I2" s="490"/>
      <c r="J2" s="485"/>
      <c r="K2" s="491"/>
      <c r="L2" s="491"/>
      <c r="M2" s="491"/>
      <c r="N2" s="491"/>
      <c r="O2" s="491"/>
      <c r="P2" s="491"/>
      <c r="Q2" s="491"/>
      <c r="R2" s="491"/>
      <c r="S2" s="491"/>
      <c r="T2" s="491"/>
    </row>
    <row r="3" spans="1:20" ht="29.25" customHeight="1" x14ac:dyDescent="0.25">
      <c r="A3" s="489" t="s">
        <v>1547</v>
      </c>
      <c r="B3" s="489"/>
      <c r="C3" s="489"/>
      <c r="D3" s="489"/>
      <c r="E3" s="489" t="s">
        <v>1307</v>
      </c>
      <c r="F3" s="489"/>
      <c r="G3" s="489"/>
      <c r="H3" s="489"/>
      <c r="I3" s="489"/>
      <c r="J3" s="487"/>
      <c r="K3" s="491"/>
      <c r="L3" s="491"/>
      <c r="M3" s="491"/>
      <c r="N3" s="491"/>
      <c r="O3" s="491"/>
      <c r="P3" s="491"/>
      <c r="Q3" s="491"/>
      <c r="R3" s="491"/>
      <c r="S3" s="491"/>
      <c r="T3" s="491"/>
    </row>
    <row r="4" spans="1:20" ht="31.5" customHeight="1" x14ac:dyDescent="0.25">
      <c r="A4" s="510" t="s">
        <v>148</v>
      </c>
      <c r="B4" s="510"/>
      <c r="C4" s="508" t="s">
        <v>1524</v>
      </c>
      <c r="D4" s="508"/>
      <c r="E4" s="508"/>
      <c r="F4" s="508"/>
      <c r="G4" s="508"/>
      <c r="H4" s="508"/>
      <c r="I4" s="510" t="s">
        <v>138</v>
      </c>
      <c r="J4" s="510"/>
      <c r="K4" s="334"/>
      <c r="L4" s="334"/>
      <c r="M4" s="334"/>
      <c r="N4" s="334"/>
      <c r="O4" s="334"/>
      <c r="P4" s="334"/>
      <c r="Q4" s="334"/>
      <c r="R4" s="334"/>
      <c r="S4" s="334"/>
      <c r="T4" s="334"/>
    </row>
    <row r="5" spans="1:20" ht="26.25" customHeight="1" x14ac:dyDescent="0.25">
      <c r="A5" s="510"/>
      <c r="B5" s="510"/>
      <c r="C5" s="509" t="s">
        <v>234</v>
      </c>
      <c r="D5" s="509"/>
      <c r="E5" s="509" t="s">
        <v>137</v>
      </c>
      <c r="F5" s="509"/>
      <c r="G5" s="509" t="s">
        <v>260</v>
      </c>
      <c r="H5" s="509"/>
      <c r="I5" s="510"/>
      <c r="J5" s="510"/>
      <c r="K5" s="491"/>
      <c r="L5" s="491"/>
      <c r="M5" s="491"/>
      <c r="N5" s="491"/>
      <c r="O5" s="491"/>
      <c r="P5" s="491"/>
      <c r="Q5" s="491"/>
      <c r="R5" s="491"/>
      <c r="S5" s="491"/>
      <c r="T5" s="491"/>
    </row>
    <row r="6" spans="1:20" ht="13.5" customHeight="1" x14ac:dyDescent="0.2">
      <c r="A6" s="494" t="s">
        <v>362</v>
      </c>
      <c r="B6" s="494"/>
      <c r="C6" s="495"/>
      <c r="D6" s="496"/>
      <c r="E6" s="495"/>
      <c r="F6" s="496"/>
      <c r="G6" s="495"/>
      <c r="H6" s="496"/>
      <c r="I6" s="501"/>
      <c r="J6" s="502"/>
      <c r="K6" s="507"/>
      <c r="L6" s="507"/>
      <c r="M6" s="507"/>
      <c r="N6" s="507"/>
      <c r="O6" s="507"/>
      <c r="P6" s="507"/>
      <c r="Q6" s="507"/>
      <c r="R6" s="507"/>
      <c r="S6" s="507"/>
      <c r="T6" s="507"/>
    </row>
    <row r="7" spans="1:20" s="2" customFormat="1" ht="18" customHeight="1" x14ac:dyDescent="0.2">
      <c r="A7" s="494"/>
      <c r="B7" s="494"/>
      <c r="C7" s="497"/>
      <c r="D7" s="498"/>
      <c r="E7" s="497"/>
      <c r="F7" s="498"/>
      <c r="G7" s="497"/>
      <c r="H7" s="498"/>
      <c r="I7" s="503"/>
      <c r="J7" s="504"/>
      <c r="K7" s="507"/>
      <c r="L7" s="507"/>
      <c r="M7" s="507"/>
      <c r="N7" s="507"/>
      <c r="O7" s="507"/>
      <c r="P7" s="507"/>
      <c r="Q7" s="507"/>
      <c r="R7" s="507"/>
      <c r="S7" s="507"/>
      <c r="T7" s="507"/>
    </row>
    <row r="8" spans="1:20" s="2" customFormat="1" ht="42" customHeight="1" x14ac:dyDescent="0.2">
      <c r="A8" s="494"/>
      <c r="B8" s="494"/>
      <c r="C8" s="499"/>
      <c r="D8" s="500"/>
      <c r="E8" s="499"/>
      <c r="F8" s="500"/>
      <c r="G8" s="499"/>
      <c r="H8" s="500"/>
      <c r="I8" s="505"/>
      <c r="J8" s="506"/>
      <c r="K8" s="507"/>
      <c r="L8" s="507"/>
      <c r="M8" s="507"/>
      <c r="N8" s="507"/>
      <c r="O8" s="507"/>
      <c r="P8" s="507"/>
      <c r="Q8" s="507"/>
      <c r="R8" s="507"/>
      <c r="S8" s="507"/>
      <c r="T8" s="507"/>
    </row>
    <row r="9" spans="1:20" s="2" customFormat="1" ht="75.75" customHeight="1" x14ac:dyDescent="0.25">
      <c r="A9" s="494" t="s">
        <v>363</v>
      </c>
      <c r="B9" s="494"/>
      <c r="C9" s="511"/>
      <c r="D9" s="512"/>
      <c r="E9" s="495"/>
      <c r="F9" s="496"/>
      <c r="G9" s="513"/>
      <c r="H9" s="514"/>
      <c r="I9" s="501"/>
      <c r="J9" s="502"/>
      <c r="K9" s="507"/>
      <c r="L9" s="507"/>
      <c r="M9" s="507"/>
      <c r="N9" s="507"/>
      <c r="O9" s="507"/>
      <c r="P9" s="507"/>
      <c r="Q9" s="507"/>
      <c r="R9" s="507"/>
      <c r="S9" s="507"/>
      <c r="T9" s="507"/>
    </row>
    <row r="10" spans="1:20" s="2" customFormat="1" ht="47.25" customHeight="1" x14ac:dyDescent="0.25">
      <c r="A10" s="494" t="s">
        <v>136</v>
      </c>
      <c r="B10" s="494"/>
      <c r="C10" s="515"/>
      <c r="D10" s="516"/>
      <c r="E10" s="495"/>
      <c r="F10" s="496"/>
      <c r="G10" s="495"/>
      <c r="H10" s="496"/>
      <c r="I10" s="501"/>
      <c r="J10" s="502"/>
      <c r="K10" s="507"/>
      <c r="L10" s="507"/>
      <c r="M10" s="437"/>
      <c r="N10" s="507"/>
      <c r="O10" s="507"/>
      <c r="P10" s="437"/>
      <c r="Q10" s="507"/>
      <c r="R10" s="507"/>
      <c r="S10" s="507"/>
      <c r="T10" s="437"/>
    </row>
    <row r="11" spans="1:20" s="2" customFormat="1" ht="42" customHeight="1" x14ac:dyDescent="0.25">
      <c r="A11" s="494" t="s">
        <v>1054</v>
      </c>
      <c r="B11" s="494"/>
      <c r="C11" s="513"/>
      <c r="D11" s="514"/>
      <c r="E11" s="517"/>
      <c r="F11" s="517"/>
      <c r="G11" s="495"/>
      <c r="H11" s="496"/>
      <c r="I11" s="501"/>
      <c r="J11" s="502"/>
      <c r="K11" s="507"/>
      <c r="L11" s="507"/>
      <c r="M11" s="437"/>
      <c r="N11" s="507"/>
      <c r="O11" s="507"/>
      <c r="P11" s="437"/>
      <c r="Q11" s="507"/>
      <c r="R11" s="507"/>
      <c r="S11" s="507"/>
      <c r="T11" s="437"/>
    </row>
    <row r="12" spans="1:20" s="2" customFormat="1" ht="39" customHeight="1" x14ac:dyDescent="0.25">
      <c r="A12" s="494" t="s">
        <v>1546</v>
      </c>
      <c r="B12" s="494"/>
      <c r="C12" s="495"/>
      <c r="D12" s="496"/>
      <c r="E12" s="517"/>
      <c r="F12" s="517"/>
      <c r="G12" s="495"/>
      <c r="H12" s="496"/>
      <c r="I12" s="501"/>
      <c r="J12" s="502"/>
      <c r="K12" s="437"/>
      <c r="L12" s="437"/>
      <c r="M12" s="437"/>
      <c r="N12" s="437"/>
      <c r="O12" s="437"/>
      <c r="P12" s="437"/>
      <c r="Q12" s="437"/>
      <c r="R12" s="437"/>
      <c r="S12" s="437"/>
      <c r="T12" s="437"/>
    </row>
    <row r="13" spans="1:20" s="2" customFormat="1" ht="48" customHeight="1" x14ac:dyDescent="0.25">
      <c r="A13" s="494" t="s">
        <v>366</v>
      </c>
      <c r="B13" s="494"/>
      <c r="C13" s="495"/>
      <c r="D13" s="496"/>
      <c r="E13" s="517"/>
      <c r="F13" s="517"/>
      <c r="G13" s="495"/>
      <c r="H13" s="496"/>
      <c r="I13" s="501"/>
      <c r="J13" s="502"/>
      <c r="K13" s="507"/>
      <c r="L13" s="507"/>
      <c r="M13" s="437"/>
      <c r="N13" s="507"/>
      <c r="O13" s="507"/>
      <c r="P13" s="437"/>
      <c r="Q13" s="507"/>
      <c r="R13" s="507"/>
      <c r="S13" s="507"/>
      <c r="T13" s="437"/>
    </row>
    <row r="14" spans="1:20" s="2" customFormat="1" ht="53.25" customHeight="1" x14ac:dyDescent="0.25">
      <c r="A14" s="494" t="s">
        <v>1545</v>
      </c>
      <c r="B14" s="494"/>
      <c r="C14" s="495"/>
      <c r="D14" s="496"/>
      <c r="E14" s="495"/>
      <c r="F14" s="496"/>
      <c r="G14" s="495"/>
      <c r="H14" s="496"/>
      <c r="I14" s="501"/>
      <c r="J14" s="502"/>
      <c r="K14" s="507"/>
      <c r="L14" s="507"/>
      <c r="M14" s="437"/>
      <c r="N14" s="507"/>
      <c r="O14" s="507"/>
      <c r="P14" s="437"/>
      <c r="Q14" s="507"/>
      <c r="R14" s="507"/>
      <c r="S14" s="507"/>
      <c r="T14" s="437"/>
    </row>
    <row r="15" spans="1:20" s="2" customFormat="1" ht="52.5" customHeight="1" x14ac:dyDescent="0.25">
      <c r="A15" s="494" t="s">
        <v>360</v>
      </c>
      <c r="B15" s="494"/>
      <c r="C15" s="495"/>
      <c r="D15" s="496"/>
      <c r="E15" s="495"/>
      <c r="F15" s="496"/>
      <c r="G15" s="495"/>
      <c r="H15" s="496"/>
      <c r="I15" s="501"/>
      <c r="J15" s="502"/>
      <c r="K15" s="507"/>
      <c r="L15" s="507"/>
      <c r="M15" s="437"/>
      <c r="N15" s="507"/>
      <c r="O15" s="507"/>
      <c r="P15" s="437"/>
      <c r="Q15" s="507"/>
      <c r="R15" s="507"/>
      <c r="S15" s="507"/>
      <c r="T15" s="437"/>
    </row>
    <row r="16" spans="1:20" s="2" customFormat="1" ht="48.75" customHeight="1" x14ac:dyDescent="0.25">
      <c r="A16" s="494" t="s">
        <v>361</v>
      </c>
      <c r="B16" s="494"/>
      <c r="C16" s="515"/>
      <c r="D16" s="516"/>
      <c r="E16" s="515"/>
      <c r="F16" s="516"/>
      <c r="G16" s="517"/>
      <c r="H16" s="517"/>
      <c r="I16" s="501"/>
      <c r="J16" s="502"/>
      <c r="K16" s="507"/>
      <c r="L16" s="507"/>
      <c r="M16" s="437"/>
      <c r="N16" s="507"/>
      <c r="O16" s="507"/>
      <c r="P16" s="437"/>
      <c r="Q16" s="507"/>
      <c r="R16" s="507"/>
      <c r="S16" s="507"/>
      <c r="T16" s="439"/>
    </row>
    <row r="17" spans="1:20" s="2" customFormat="1" ht="131.25" customHeight="1" x14ac:dyDescent="0.2">
      <c r="A17" s="518" t="s">
        <v>375</v>
      </c>
      <c r="B17" s="519"/>
      <c r="C17" s="513"/>
      <c r="D17" s="514"/>
      <c r="E17" s="520"/>
      <c r="F17" s="521"/>
      <c r="I17" s="501"/>
      <c r="J17" s="502"/>
      <c r="K17" s="507"/>
      <c r="L17" s="507"/>
      <c r="M17" s="437"/>
      <c r="N17" s="507"/>
      <c r="O17" s="507"/>
      <c r="P17" s="437"/>
      <c r="Q17" s="507"/>
      <c r="R17" s="507"/>
      <c r="S17" s="507"/>
      <c r="T17" s="439"/>
    </row>
    <row r="18" spans="1:20" s="2" customFormat="1" ht="110.25" customHeight="1" x14ac:dyDescent="0.25">
      <c r="A18" s="526" t="s">
        <v>370</v>
      </c>
      <c r="B18" s="526"/>
      <c r="C18" s="527"/>
      <c r="D18" s="527"/>
      <c r="E18" s="528"/>
      <c r="F18" s="528"/>
      <c r="G18" s="528"/>
      <c r="H18" s="528"/>
      <c r="I18" s="501"/>
      <c r="J18" s="502"/>
      <c r="K18" s="507"/>
      <c r="L18" s="507"/>
      <c r="M18" s="437"/>
      <c r="N18" s="507"/>
      <c r="O18" s="507"/>
      <c r="P18" s="437"/>
      <c r="Q18" s="507"/>
      <c r="R18" s="507"/>
      <c r="S18" s="507"/>
      <c r="T18" s="439"/>
    </row>
    <row r="19" spans="1:20" s="2" customFormat="1" ht="86.25" customHeight="1" x14ac:dyDescent="0.25">
      <c r="A19" s="522" t="s">
        <v>410</v>
      </c>
      <c r="B19" s="523"/>
      <c r="C19" s="513"/>
      <c r="D19" s="514"/>
      <c r="E19" s="529"/>
      <c r="F19" s="530"/>
      <c r="G19" s="515"/>
      <c r="H19" s="516"/>
      <c r="I19" s="524"/>
      <c r="J19" s="525"/>
      <c r="K19" s="507"/>
      <c r="L19" s="507"/>
      <c r="M19" s="437"/>
      <c r="N19" s="507"/>
      <c r="O19" s="507"/>
      <c r="P19" s="437"/>
      <c r="Q19" s="507"/>
      <c r="R19" s="507"/>
      <c r="S19" s="507"/>
      <c r="T19" s="439"/>
    </row>
    <row r="20" spans="1:20" s="2" customFormat="1" ht="78" customHeight="1" x14ac:dyDescent="0.25">
      <c r="A20" s="531" t="s">
        <v>411</v>
      </c>
      <c r="B20" s="531"/>
      <c r="C20" s="527"/>
      <c r="D20" s="527"/>
      <c r="E20" s="528"/>
      <c r="F20" s="528"/>
      <c r="G20" s="517"/>
      <c r="H20" s="517"/>
      <c r="I20" s="532"/>
      <c r="J20" s="532"/>
      <c r="K20" s="507"/>
      <c r="L20" s="507"/>
      <c r="M20" s="437"/>
      <c r="N20" s="507"/>
      <c r="O20" s="507"/>
      <c r="P20" s="439"/>
      <c r="Q20" s="507"/>
      <c r="R20" s="507"/>
      <c r="S20" s="507"/>
      <c r="T20" s="439"/>
    </row>
    <row r="21" spans="1:20" s="2" customFormat="1" ht="60.75" customHeight="1" x14ac:dyDescent="0.25">
      <c r="A21" s="531" t="s">
        <v>412</v>
      </c>
      <c r="B21" s="531"/>
      <c r="C21" s="513"/>
      <c r="D21" s="514"/>
      <c r="E21" s="529"/>
      <c r="F21" s="530"/>
      <c r="G21" s="495"/>
      <c r="H21" s="496"/>
      <c r="I21" s="501"/>
      <c r="J21" s="502"/>
      <c r="K21" s="507"/>
      <c r="L21" s="507"/>
      <c r="M21" s="437"/>
      <c r="N21" s="507"/>
      <c r="O21" s="507"/>
      <c r="P21" s="437"/>
      <c r="Q21" s="507"/>
      <c r="R21" s="507"/>
      <c r="S21" s="507"/>
      <c r="T21" s="440"/>
    </row>
    <row r="22" spans="1:20" s="2" customFormat="1" ht="93" customHeight="1" x14ac:dyDescent="0.25">
      <c r="A22" s="531" t="s">
        <v>481</v>
      </c>
      <c r="B22" s="531"/>
      <c r="C22" s="495"/>
      <c r="D22" s="496"/>
      <c r="E22" s="495"/>
      <c r="F22" s="496"/>
      <c r="G22" s="495"/>
      <c r="H22" s="496"/>
      <c r="I22" s="533"/>
      <c r="J22" s="534"/>
      <c r="K22" s="437"/>
      <c r="L22" s="439"/>
      <c r="M22" s="439"/>
      <c r="N22" s="507"/>
      <c r="O22" s="507"/>
      <c r="P22" s="437"/>
      <c r="Q22" s="507"/>
      <c r="R22" s="507"/>
      <c r="S22" s="507"/>
      <c r="T22" s="507"/>
    </row>
    <row r="23" spans="1:20" s="2" customFormat="1" ht="60.75" customHeight="1" x14ac:dyDescent="0.25">
      <c r="A23" s="531" t="s">
        <v>368</v>
      </c>
      <c r="B23" s="531"/>
      <c r="C23" s="495" t="s">
        <v>152</v>
      </c>
      <c r="D23" s="496"/>
      <c r="E23" s="495"/>
      <c r="F23" s="496"/>
      <c r="G23" s="495"/>
      <c r="H23" s="496"/>
      <c r="I23" s="501"/>
      <c r="J23" s="502"/>
      <c r="K23" s="437"/>
      <c r="L23" s="439"/>
      <c r="M23" s="439"/>
      <c r="N23" s="507"/>
      <c r="O23" s="507"/>
      <c r="P23" s="437"/>
      <c r="Q23" s="507"/>
      <c r="R23" s="507"/>
      <c r="S23" s="507"/>
      <c r="T23" s="507"/>
    </row>
    <row r="24" spans="1:20" s="2" customFormat="1" ht="31.5" customHeight="1" x14ac:dyDescent="0.25">
      <c r="A24" s="531" t="s">
        <v>413</v>
      </c>
      <c r="B24" s="531"/>
      <c r="C24" s="495"/>
      <c r="D24" s="496"/>
      <c r="E24" s="495"/>
      <c r="F24" s="496"/>
      <c r="G24" s="495"/>
      <c r="H24" s="496"/>
      <c r="I24" s="501"/>
      <c r="J24" s="502"/>
      <c r="K24" s="437"/>
      <c r="L24" s="439"/>
      <c r="M24" s="439"/>
      <c r="N24" s="507"/>
      <c r="O24" s="507"/>
      <c r="P24" s="437"/>
      <c r="Q24" s="507"/>
      <c r="R24" s="507"/>
      <c r="S24" s="507"/>
      <c r="T24" s="507"/>
    </row>
    <row r="25" spans="1:20" ht="62.25" customHeight="1" x14ac:dyDescent="0.25">
      <c r="A25" s="531" t="s">
        <v>1543</v>
      </c>
      <c r="B25" s="531"/>
      <c r="C25" s="495"/>
      <c r="D25" s="496"/>
      <c r="E25" s="495"/>
      <c r="F25" s="496"/>
      <c r="G25" s="495"/>
      <c r="H25" s="496"/>
      <c r="I25" s="501"/>
      <c r="J25" s="502"/>
      <c r="K25" s="437"/>
      <c r="L25" s="439"/>
      <c r="M25" s="439"/>
      <c r="N25" s="507"/>
      <c r="O25" s="507"/>
      <c r="P25" s="437"/>
      <c r="Q25" s="507"/>
      <c r="R25" s="507"/>
      <c r="S25" s="507"/>
      <c r="T25" s="507"/>
    </row>
    <row r="26" spans="1:20" ht="60" customHeight="1" x14ac:dyDescent="0.25">
      <c r="A26" s="531" t="s">
        <v>414</v>
      </c>
      <c r="B26" s="531"/>
      <c r="C26" s="495"/>
      <c r="D26" s="496"/>
      <c r="E26" s="495"/>
      <c r="F26" s="496"/>
      <c r="G26" s="495"/>
      <c r="H26" s="496"/>
      <c r="I26" s="501"/>
      <c r="J26" s="502"/>
      <c r="K26" s="437"/>
      <c r="L26" s="439"/>
      <c r="M26" s="439"/>
      <c r="N26" s="507"/>
      <c r="O26" s="507"/>
      <c r="P26" s="437"/>
      <c r="Q26" s="507"/>
      <c r="R26" s="507"/>
      <c r="S26" s="507"/>
      <c r="T26" s="507"/>
    </row>
    <row r="27" spans="1:20" ht="94.5" customHeight="1" x14ac:dyDescent="0.25">
      <c r="A27" s="531" t="s">
        <v>480</v>
      </c>
      <c r="B27" s="531"/>
      <c r="C27" s="495"/>
      <c r="D27" s="496"/>
      <c r="E27" s="535"/>
      <c r="F27" s="536"/>
      <c r="G27" s="495"/>
      <c r="H27" s="496"/>
      <c r="I27" s="501"/>
      <c r="J27" s="502"/>
      <c r="K27" s="507"/>
      <c r="L27" s="507"/>
      <c r="M27" s="507"/>
      <c r="N27" s="507"/>
      <c r="O27" s="507"/>
      <c r="P27" s="437"/>
      <c r="Q27" s="507"/>
      <c r="R27" s="507"/>
      <c r="S27" s="507"/>
      <c r="T27" s="440"/>
    </row>
    <row r="28" spans="1:20" ht="75" customHeight="1" x14ac:dyDescent="0.25">
      <c r="A28" s="531" t="s">
        <v>415</v>
      </c>
      <c r="B28" s="531"/>
      <c r="C28" s="495"/>
      <c r="D28" s="496"/>
      <c r="E28" s="495"/>
      <c r="F28" s="496"/>
      <c r="G28" s="495"/>
      <c r="H28" s="496"/>
      <c r="I28" s="501"/>
      <c r="J28" s="502"/>
      <c r="K28" s="507"/>
      <c r="L28" s="507"/>
      <c r="M28" s="507"/>
      <c r="N28" s="507"/>
      <c r="O28" s="507"/>
      <c r="P28" s="437"/>
      <c r="Q28" s="507"/>
      <c r="R28" s="507"/>
      <c r="S28" s="507"/>
      <c r="T28" s="507"/>
    </row>
    <row r="29" spans="1:20" ht="77.25" customHeight="1" x14ac:dyDescent="0.25">
      <c r="A29" s="531" t="s">
        <v>416</v>
      </c>
      <c r="B29" s="531"/>
      <c r="C29" s="495"/>
      <c r="D29" s="496"/>
      <c r="E29" s="515"/>
      <c r="F29" s="516"/>
      <c r="G29" s="495"/>
      <c r="H29" s="496"/>
      <c r="I29" s="501"/>
      <c r="J29" s="502"/>
      <c r="K29" s="507"/>
      <c r="L29" s="507"/>
      <c r="M29" s="507"/>
      <c r="N29" s="507"/>
      <c r="O29" s="507"/>
      <c r="P29" s="437"/>
      <c r="Q29" s="507"/>
      <c r="R29" s="507"/>
      <c r="S29" s="507"/>
      <c r="T29" s="440"/>
    </row>
    <row r="30" spans="1:20" ht="45" customHeight="1" x14ac:dyDescent="0.25">
      <c r="A30" s="531" t="s">
        <v>417</v>
      </c>
      <c r="B30" s="531"/>
      <c r="C30" s="517"/>
      <c r="D30" s="517"/>
      <c r="E30" s="535"/>
      <c r="F30" s="536"/>
      <c r="G30" s="537"/>
      <c r="H30" s="537"/>
      <c r="I30" s="538"/>
      <c r="J30" s="538"/>
      <c r="K30" s="507"/>
      <c r="L30" s="507"/>
      <c r="M30" s="507"/>
      <c r="N30" s="507"/>
      <c r="O30" s="507"/>
      <c r="P30" s="437"/>
      <c r="Q30" s="507"/>
      <c r="R30" s="507"/>
      <c r="S30" s="507"/>
      <c r="T30" s="440"/>
    </row>
    <row r="31" spans="1:20" ht="47.25" customHeight="1" x14ac:dyDescent="0.25">
      <c r="A31" s="531" t="s">
        <v>418</v>
      </c>
      <c r="B31" s="531"/>
      <c r="C31" s="515"/>
      <c r="D31" s="516"/>
      <c r="E31" s="539"/>
      <c r="F31" s="540"/>
      <c r="G31" s="539"/>
      <c r="H31" s="540"/>
      <c r="I31" s="524"/>
      <c r="J31" s="525"/>
      <c r="K31" s="507"/>
      <c r="L31" s="507"/>
      <c r="M31" s="507"/>
      <c r="N31" s="507"/>
      <c r="O31" s="507"/>
      <c r="P31" s="437"/>
      <c r="Q31" s="507"/>
      <c r="R31" s="507"/>
      <c r="S31" s="507"/>
      <c r="T31" s="440"/>
    </row>
    <row r="32" spans="1:20" ht="86.25" customHeight="1" x14ac:dyDescent="0.25">
      <c r="A32" s="531" t="s">
        <v>419</v>
      </c>
      <c r="B32" s="531"/>
      <c r="C32" s="495"/>
      <c r="D32" s="496"/>
      <c r="E32" s="495"/>
      <c r="F32" s="496"/>
      <c r="G32" s="495"/>
      <c r="H32" s="496"/>
      <c r="I32" s="501"/>
      <c r="J32" s="502"/>
      <c r="K32" s="507"/>
      <c r="L32" s="507"/>
      <c r="M32" s="507"/>
      <c r="N32" s="507"/>
      <c r="O32" s="507"/>
      <c r="P32" s="437"/>
      <c r="Q32" s="507"/>
      <c r="R32" s="507"/>
      <c r="S32" s="507"/>
      <c r="T32" s="440"/>
    </row>
    <row r="33" spans="1:20" ht="62.45" customHeight="1" x14ac:dyDescent="0.25">
      <c r="A33" s="531" t="s">
        <v>420</v>
      </c>
      <c r="B33" s="531"/>
      <c r="C33" s="495"/>
      <c r="D33" s="496"/>
      <c r="E33" s="495"/>
      <c r="F33" s="496"/>
      <c r="G33" s="495"/>
      <c r="H33" s="496"/>
      <c r="I33" s="501"/>
      <c r="J33" s="502"/>
      <c r="K33" s="507"/>
      <c r="L33" s="507"/>
      <c r="M33" s="507"/>
      <c r="N33" s="507"/>
      <c r="O33" s="507"/>
      <c r="P33" s="437"/>
      <c r="Q33" s="507"/>
      <c r="R33" s="507"/>
      <c r="S33" s="507"/>
      <c r="T33" s="440"/>
    </row>
    <row r="34" spans="1:20" ht="35.25" customHeight="1" x14ac:dyDescent="0.25">
      <c r="A34" s="531" t="s">
        <v>421</v>
      </c>
      <c r="B34" s="531"/>
      <c r="C34" s="495"/>
      <c r="D34" s="496"/>
      <c r="E34" s="495"/>
      <c r="F34" s="496"/>
      <c r="G34" s="495"/>
      <c r="H34" s="496"/>
      <c r="I34" s="501"/>
      <c r="J34" s="502"/>
      <c r="K34" s="507"/>
      <c r="L34" s="507"/>
      <c r="M34" s="507"/>
      <c r="N34" s="507"/>
      <c r="O34" s="507"/>
      <c r="P34" s="437"/>
      <c r="Q34" s="507"/>
      <c r="R34" s="507"/>
      <c r="S34" s="507"/>
      <c r="T34" s="440"/>
    </row>
    <row r="35" spans="1:20" ht="78" customHeight="1" x14ac:dyDescent="0.25">
      <c r="A35" s="531" t="s">
        <v>422</v>
      </c>
      <c r="B35" s="531"/>
      <c r="C35" s="495"/>
      <c r="D35" s="496"/>
      <c r="E35" s="495"/>
      <c r="F35" s="496"/>
      <c r="G35" s="495"/>
      <c r="H35" s="496"/>
      <c r="I35" s="501"/>
      <c r="J35" s="502"/>
      <c r="K35" s="507"/>
      <c r="L35" s="507"/>
      <c r="M35" s="507"/>
      <c r="N35" s="507"/>
      <c r="O35" s="507"/>
      <c r="P35" s="437"/>
      <c r="Q35" s="507"/>
      <c r="R35" s="507"/>
      <c r="S35" s="507"/>
      <c r="T35" s="440"/>
    </row>
    <row r="36" spans="1:20" ht="60.75" customHeight="1" x14ac:dyDescent="0.25">
      <c r="A36" s="531" t="s">
        <v>423</v>
      </c>
      <c r="B36" s="531"/>
      <c r="C36" s="495"/>
      <c r="D36" s="496"/>
      <c r="E36" s="495"/>
      <c r="F36" s="496"/>
      <c r="G36" s="495"/>
      <c r="H36" s="496"/>
      <c r="I36" s="501"/>
      <c r="J36" s="502"/>
      <c r="K36" s="507"/>
      <c r="L36" s="507"/>
      <c r="M36" s="507"/>
      <c r="N36" s="507"/>
      <c r="O36" s="507"/>
      <c r="P36" s="437"/>
      <c r="Q36" s="507"/>
      <c r="R36" s="507"/>
      <c r="S36" s="507"/>
      <c r="T36" s="440"/>
    </row>
    <row r="37" spans="1:20" ht="39.75" customHeight="1" x14ac:dyDescent="0.25">
      <c r="A37" s="531" t="s">
        <v>424</v>
      </c>
      <c r="B37" s="531"/>
      <c r="C37" s="495"/>
      <c r="D37" s="496"/>
      <c r="E37" s="495"/>
      <c r="F37" s="496"/>
      <c r="G37" s="495"/>
      <c r="H37" s="496"/>
      <c r="I37" s="501"/>
      <c r="J37" s="502"/>
      <c r="K37" s="507"/>
      <c r="L37" s="507"/>
      <c r="M37" s="507"/>
      <c r="N37" s="507"/>
      <c r="O37" s="507"/>
      <c r="P37" s="437"/>
      <c r="Q37" s="507"/>
      <c r="R37" s="507"/>
      <c r="S37" s="507"/>
      <c r="T37" s="440"/>
    </row>
    <row r="38" spans="1:20" ht="98.25" customHeight="1" x14ac:dyDescent="0.25">
      <c r="A38" s="531" t="s">
        <v>364</v>
      </c>
      <c r="B38" s="531"/>
      <c r="C38" s="495"/>
      <c r="D38" s="496"/>
      <c r="E38" s="495"/>
      <c r="F38" s="496"/>
      <c r="G38" s="495"/>
      <c r="H38" s="496"/>
      <c r="I38" s="501"/>
      <c r="J38" s="502"/>
      <c r="K38" s="507"/>
      <c r="L38" s="507"/>
      <c r="M38" s="507"/>
      <c r="N38" s="507"/>
      <c r="O38" s="507"/>
      <c r="P38" s="437"/>
      <c r="Q38" s="507"/>
      <c r="R38" s="507"/>
      <c r="S38" s="507"/>
      <c r="T38" s="440"/>
    </row>
    <row r="39" spans="1:20" ht="77.25" customHeight="1" x14ac:dyDescent="0.25">
      <c r="A39" s="531" t="s">
        <v>425</v>
      </c>
      <c r="B39" s="531"/>
      <c r="C39" s="495"/>
      <c r="D39" s="496"/>
      <c r="E39" s="495"/>
      <c r="F39" s="496"/>
      <c r="G39" s="495"/>
      <c r="H39" s="496"/>
      <c r="I39" s="501"/>
      <c r="J39" s="502"/>
      <c r="K39" s="507"/>
      <c r="L39" s="507"/>
      <c r="M39" s="507"/>
      <c r="N39" s="507"/>
      <c r="O39" s="507"/>
      <c r="P39" s="437"/>
      <c r="Q39" s="507"/>
      <c r="R39" s="507"/>
      <c r="S39" s="507"/>
      <c r="T39" s="440"/>
    </row>
    <row r="40" spans="1:20" ht="167.25" customHeight="1" x14ac:dyDescent="0.25">
      <c r="A40" s="531" t="s">
        <v>1194</v>
      </c>
      <c r="B40" s="531"/>
      <c r="C40" s="495"/>
      <c r="D40" s="496"/>
      <c r="E40" s="495"/>
      <c r="F40" s="496"/>
      <c r="G40" s="495"/>
      <c r="H40" s="496"/>
      <c r="I40" s="501"/>
      <c r="J40" s="502"/>
      <c r="K40" s="507"/>
      <c r="L40" s="507"/>
      <c r="M40" s="507"/>
      <c r="N40" s="507"/>
      <c r="O40" s="507"/>
      <c r="P40" s="437"/>
      <c r="Q40" s="507"/>
      <c r="R40" s="507"/>
      <c r="S40" s="507"/>
      <c r="T40" s="440"/>
    </row>
    <row r="41" spans="1:20" ht="108.75" customHeight="1" x14ac:dyDescent="0.25">
      <c r="A41" s="531" t="s">
        <v>479</v>
      </c>
      <c r="B41" s="531"/>
      <c r="C41" s="517"/>
      <c r="D41" s="517"/>
      <c r="E41" s="517"/>
      <c r="F41" s="517"/>
      <c r="G41" s="517"/>
      <c r="H41" s="517"/>
      <c r="I41" s="538"/>
      <c r="J41" s="538"/>
      <c r="K41" s="507"/>
      <c r="L41" s="507"/>
      <c r="M41" s="507"/>
      <c r="N41" s="507"/>
      <c r="O41" s="507"/>
      <c r="P41" s="437"/>
      <c r="Q41" s="507"/>
      <c r="R41" s="507"/>
      <c r="S41" s="507"/>
      <c r="T41" s="440"/>
    </row>
    <row r="42" spans="1:20" ht="120.75" customHeight="1" x14ac:dyDescent="0.25">
      <c r="A42" s="522" t="s">
        <v>365</v>
      </c>
      <c r="B42" s="523"/>
      <c r="C42" s="517"/>
      <c r="D42" s="517"/>
      <c r="E42" s="517"/>
      <c r="F42" s="517"/>
      <c r="G42" s="517"/>
      <c r="H42" s="517"/>
      <c r="I42" s="538"/>
      <c r="J42" s="538"/>
      <c r="K42" s="507"/>
      <c r="L42" s="507"/>
      <c r="M42" s="507"/>
      <c r="N42" s="507"/>
      <c r="O42" s="507"/>
      <c r="P42" s="437"/>
      <c r="Q42" s="507"/>
      <c r="R42" s="507"/>
      <c r="S42" s="507"/>
      <c r="T42" s="440"/>
    </row>
    <row r="43" spans="1:20" ht="31.5" customHeight="1" x14ac:dyDescent="0.25">
      <c r="A43" s="531" t="s">
        <v>426</v>
      </c>
      <c r="B43" s="531"/>
      <c r="C43" s="517"/>
      <c r="D43" s="517"/>
      <c r="E43" s="517"/>
      <c r="F43" s="517"/>
      <c r="G43" s="517"/>
      <c r="H43" s="517"/>
      <c r="I43" s="538"/>
      <c r="J43" s="538"/>
      <c r="K43" s="507"/>
      <c r="L43" s="507"/>
      <c r="M43" s="507"/>
      <c r="N43" s="507"/>
      <c r="O43" s="507"/>
      <c r="P43" s="437"/>
      <c r="Q43" s="507"/>
      <c r="R43" s="507"/>
      <c r="S43" s="507"/>
      <c r="T43" s="507"/>
    </row>
    <row r="44" spans="1:20" s="484" customFormat="1" ht="16.5" customHeight="1" x14ac:dyDescent="0.2">
      <c r="A44" s="546" t="s">
        <v>148</v>
      </c>
      <c r="B44" s="547"/>
      <c r="C44" s="548" t="s">
        <v>149</v>
      </c>
      <c r="D44" s="549"/>
      <c r="E44" s="548" t="s">
        <v>137</v>
      </c>
      <c r="F44" s="549"/>
      <c r="G44" s="548" t="s">
        <v>150</v>
      </c>
      <c r="H44" s="549"/>
      <c r="I44" s="546" t="s">
        <v>138</v>
      </c>
      <c r="J44" s="547"/>
    </row>
    <row r="45" spans="1:20" ht="31.5" customHeight="1" x14ac:dyDescent="0.2">
      <c r="A45" s="541" t="s">
        <v>1551</v>
      </c>
      <c r="B45" s="541"/>
      <c r="C45" s="541"/>
      <c r="D45" s="541"/>
      <c r="E45" s="541"/>
      <c r="F45" s="541"/>
      <c r="G45" s="541"/>
      <c r="H45" s="541"/>
      <c r="I45" s="541"/>
      <c r="J45" s="541"/>
    </row>
    <row r="46" spans="1:20" ht="53.25" customHeight="1" x14ac:dyDescent="0.25">
      <c r="A46" s="441" t="s">
        <v>427</v>
      </c>
      <c r="B46" s="515"/>
      <c r="C46" s="542"/>
      <c r="D46" s="542"/>
      <c r="E46" s="542"/>
      <c r="F46" s="542"/>
      <c r="G46" s="542"/>
      <c r="H46" s="516"/>
      <c r="I46" s="515" t="s">
        <v>428</v>
      </c>
      <c r="J46" s="516"/>
    </row>
    <row r="47" spans="1:20" ht="15.75" x14ac:dyDescent="0.25">
      <c r="A47" s="441" t="s">
        <v>151</v>
      </c>
      <c r="B47" s="441" t="s">
        <v>1544</v>
      </c>
      <c r="C47" s="543" t="s">
        <v>1550</v>
      </c>
      <c r="D47" s="543"/>
      <c r="E47" s="543"/>
      <c r="F47" s="543"/>
      <c r="G47" s="543"/>
      <c r="H47" s="543"/>
      <c r="I47" s="544"/>
      <c r="J47" s="545"/>
    </row>
    <row r="48" spans="1:20" ht="15" x14ac:dyDescent="0.2">
      <c r="A48" s="474"/>
      <c r="B48" s="474"/>
      <c r="C48" s="475"/>
      <c r="D48" s="475"/>
      <c r="E48" s="475"/>
      <c r="F48" s="475"/>
      <c r="G48" s="475"/>
      <c r="H48" s="475"/>
      <c r="I48" s="475"/>
      <c r="J48" s="476"/>
    </row>
  </sheetData>
  <mergeCells count="284">
    <mergeCell ref="A45:J45"/>
    <mergeCell ref="B46:H46"/>
    <mergeCell ref="I46:J46"/>
    <mergeCell ref="C47:H47"/>
    <mergeCell ref="I47:J47"/>
    <mergeCell ref="Q43:T43"/>
    <mergeCell ref="A44:B44"/>
    <mergeCell ref="C44:D44"/>
    <mergeCell ref="E44:F44"/>
    <mergeCell ref="G44:H44"/>
    <mergeCell ref="I44:J44"/>
    <mergeCell ref="A43:B43"/>
    <mergeCell ref="C43:D43"/>
    <mergeCell ref="E43:F43"/>
    <mergeCell ref="G43:H43"/>
    <mergeCell ref="I43:J43"/>
    <mergeCell ref="K43:O43"/>
    <mergeCell ref="Q41:S41"/>
    <mergeCell ref="A42:B42"/>
    <mergeCell ref="C42:D42"/>
    <mergeCell ref="E42:F42"/>
    <mergeCell ref="G42:H42"/>
    <mergeCell ref="I42:J42"/>
    <mergeCell ref="K42:O42"/>
    <mergeCell ref="Q42:S42"/>
    <mergeCell ref="A41:B41"/>
    <mergeCell ref="C41:D41"/>
    <mergeCell ref="E41:F41"/>
    <mergeCell ref="G41:H41"/>
    <mergeCell ref="I41:J41"/>
    <mergeCell ref="K41:O41"/>
    <mergeCell ref="Q39:S39"/>
    <mergeCell ref="A40:B40"/>
    <mergeCell ref="C40:D40"/>
    <mergeCell ref="E40:F40"/>
    <mergeCell ref="G40:H40"/>
    <mergeCell ref="I40:J40"/>
    <mergeCell ref="K40:O40"/>
    <mergeCell ref="Q40:S40"/>
    <mergeCell ref="A39:B39"/>
    <mergeCell ref="C39:D39"/>
    <mergeCell ref="E39:F39"/>
    <mergeCell ref="G39:H39"/>
    <mergeCell ref="I39:J39"/>
    <mergeCell ref="K39:O39"/>
    <mergeCell ref="Q37:S37"/>
    <mergeCell ref="A38:B38"/>
    <mergeCell ref="C38:D38"/>
    <mergeCell ref="E38:F38"/>
    <mergeCell ref="G38:H38"/>
    <mergeCell ref="I38:J38"/>
    <mergeCell ref="K38:O38"/>
    <mergeCell ref="Q38:S38"/>
    <mergeCell ref="A37:B37"/>
    <mergeCell ref="C37:D37"/>
    <mergeCell ref="E37:F37"/>
    <mergeCell ref="G37:H37"/>
    <mergeCell ref="I37:J37"/>
    <mergeCell ref="K37:O37"/>
    <mergeCell ref="Q35:S35"/>
    <mergeCell ref="A36:B36"/>
    <mergeCell ref="C36:D36"/>
    <mergeCell ref="E36:F36"/>
    <mergeCell ref="G36:H36"/>
    <mergeCell ref="I36:J36"/>
    <mergeCell ref="K36:O36"/>
    <mergeCell ref="Q36:S36"/>
    <mergeCell ref="A35:B35"/>
    <mergeCell ref="C35:D35"/>
    <mergeCell ref="E35:F35"/>
    <mergeCell ref="G35:H35"/>
    <mergeCell ref="I35:J35"/>
    <mergeCell ref="K35:O35"/>
    <mergeCell ref="Q33:S33"/>
    <mergeCell ref="A34:B34"/>
    <mergeCell ref="C34:D34"/>
    <mergeCell ref="E34:F34"/>
    <mergeCell ref="G34:H34"/>
    <mergeCell ref="I34:J34"/>
    <mergeCell ref="K34:O34"/>
    <mergeCell ref="Q34:S34"/>
    <mergeCell ref="A33:B33"/>
    <mergeCell ref="C33:D33"/>
    <mergeCell ref="E33:F33"/>
    <mergeCell ref="G33:H33"/>
    <mergeCell ref="I33:J33"/>
    <mergeCell ref="K33:O33"/>
    <mergeCell ref="Q31:S31"/>
    <mergeCell ref="A32:B32"/>
    <mergeCell ref="C32:D32"/>
    <mergeCell ref="E32:F32"/>
    <mergeCell ref="G32:H32"/>
    <mergeCell ref="I32:J32"/>
    <mergeCell ref="K32:O32"/>
    <mergeCell ref="Q32:S32"/>
    <mergeCell ref="A31:B31"/>
    <mergeCell ref="C31:D31"/>
    <mergeCell ref="E31:F31"/>
    <mergeCell ref="G31:H31"/>
    <mergeCell ref="I31:J31"/>
    <mergeCell ref="K31:O31"/>
    <mergeCell ref="A30:B30"/>
    <mergeCell ref="C30:D30"/>
    <mergeCell ref="G30:H30"/>
    <mergeCell ref="I30:J30"/>
    <mergeCell ref="K30:O30"/>
    <mergeCell ref="Q30:S30"/>
    <mergeCell ref="Q28:T28"/>
    <mergeCell ref="A29:B29"/>
    <mergeCell ref="C29:D29"/>
    <mergeCell ref="E29:F29"/>
    <mergeCell ref="G29:H29"/>
    <mergeCell ref="I29:J29"/>
    <mergeCell ref="K29:O29"/>
    <mergeCell ref="Q29:S29"/>
    <mergeCell ref="A28:B28"/>
    <mergeCell ref="C28:D28"/>
    <mergeCell ref="E28:F28"/>
    <mergeCell ref="G28:H28"/>
    <mergeCell ref="I28:J28"/>
    <mergeCell ref="K28:O28"/>
    <mergeCell ref="E30:F30"/>
    <mergeCell ref="Q26:T26"/>
    <mergeCell ref="A27:B27"/>
    <mergeCell ref="C27:D27"/>
    <mergeCell ref="E27:F27"/>
    <mergeCell ref="G27:H27"/>
    <mergeCell ref="I27:J27"/>
    <mergeCell ref="K27:O27"/>
    <mergeCell ref="Q27:S27"/>
    <mergeCell ref="A26:B26"/>
    <mergeCell ref="C26:D26"/>
    <mergeCell ref="E26:F26"/>
    <mergeCell ref="G26:H26"/>
    <mergeCell ref="I26:J26"/>
    <mergeCell ref="N26:O26"/>
    <mergeCell ref="Q24:T24"/>
    <mergeCell ref="A25:B25"/>
    <mergeCell ref="C25:D25"/>
    <mergeCell ref="E25:F25"/>
    <mergeCell ref="G25:H25"/>
    <mergeCell ref="I25:J25"/>
    <mergeCell ref="N25:O25"/>
    <mergeCell ref="Q25:T25"/>
    <mergeCell ref="A24:B24"/>
    <mergeCell ref="C24:D24"/>
    <mergeCell ref="E24:F24"/>
    <mergeCell ref="G24:H24"/>
    <mergeCell ref="I24:J24"/>
    <mergeCell ref="N24:O24"/>
    <mergeCell ref="Q22:T22"/>
    <mergeCell ref="A23:B23"/>
    <mergeCell ref="C23:D23"/>
    <mergeCell ref="E23:F23"/>
    <mergeCell ref="G23:H23"/>
    <mergeCell ref="I23:J23"/>
    <mergeCell ref="N23:O23"/>
    <mergeCell ref="Q23:T23"/>
    <mergeCell ref="A22:B22"/>
    <mergeCell ref="C22:D22"/>
    <mergeCell ref="E22:F22"/>
    <mergeCell ref="G22:H22"/>
    <mergeCell ref="I22:J22"/>
    <mergeCell ref="N22:O22"/>
    <mergeCell ref="N20:O20"/>
    <mergeCell ref="Q20:S20"/>
    <mergeCell ref="A21:B21"/>
    <mergeCell ref="C21:D21"/>
    <mergeCell ref="E21:F21"/>
    <mergeCell ref="G21:H21"/>
    <mergeCell ref="I21:J21"/>
    <mergeCell ref="K21:L21"/>
    <mergeCell ref="N21:O21"/>
    <mergeCell ref="Q21:S21"/>
    <mergeCell ref="A20:B20"/>
    <mergeCell ref="C20:D20"/>
    <mergeCell ref="E20:F20"/>
    <mergeCell ref="G20:H20"/>
    <mergeCell ref="I20:J20"/>
    <mergeCell ref="K20:L20"/>
    <mergeCell ref="N18:O18"/>
    <mergeCell ref="Q18:S18"/>
    <mergeCell ref="A19:B19"/>
    <mergeCell ref="C19:D19"/>
    <mergeCell ref="G19:H19"/>
    <mergeCell ref="I19:J19"/>
    <mergeCell ref="K19:L19"/>
    <mergeCell ref="N19:O19"/>
    <mergeCell ref="Q19:S19"/>
    <mergeCell ref="A18:B18"/>
    <mergeCell ref="C18:D18"/>
    <mergeCell ref="E18:F18"/>
    <mergeCell ref="G18:H18"/>
    <mergeCell ref="I18:J18"/>
    <mergeCell ref="K18:L18"/>
    <mergeCell ref="E19:F19"/>
    <mergeCell ref="A17:B17"/>
    <mergeCell ref="C17:D17"/>
    <mergeCell ref="E17:F17"/>
    <mergeCell ref="I17:J17"/>
    <mergeCell ref="K17:L17"/>
    <mergeCell ref="N17:O17"/>
    <mergeCell ref="Q17:S17"/>
    <mergeCell ref="A16:B16"/>
    <mergeCell ref="C16:D16"/>
    <mergeCell ref="E16:F16"/>
    <mergeCell ref="G16:H16"/>
    <mergeCell ref="I16:J16"/>
    <mergeCell ref="K16:L16"/>
    <mergeCell ref="A15:B15"/>
    <mergeCell ref="C15:D15"/>
    <mergeCell ref="E15:F15"/>
    <mergeCell ref="G15:H15"/>
    <mergeCell ref="I15:J15"/>
    <mergeCell ref="K15:L15"/>
    <mergeCell ref="N15:O15"/>
    <mergeCell ref="Q15:S15"/>
    <mergeCell ref="N16:O16"/>
    <mergeCell ref="Q16:S16"/>
    <mergeCell ref="A13:B13"/>
    <mergeCell ref="C13:D13"/>
    <mergeCell ref="G13:H13"/>
    <mergeCell ref="I13:J13"/>
    <mergeCell ref="E13:F13"/>
    <mergeCell ref="K13:L13"/>
    <mergeCell ref="N13:O13"/>
    <mergeCell ref="Q13:S13"/>
    <mergeCell ref="A14:B14"/>
    <mergeCell ref="C14:D14"/>
    <mergeCell ref="E14:F14"/>
    <mergeCell ref="G14:H14"/>
    <mergeCell ref="I14:J14"/>
    <mergeCell ref="K14:L14"/>
    <mergeCell ref="N14:O14"/>
    <mergeCell ref="Q14:S14"/>
    <mergeCell ref="A11:B11"/>
    <mergeCell ref="C11:D11"/>
    <mergeCell ref="E11:F11"/>
    <mergeCell ref="G11:H11"/>
    <mergeCell ref="I11:J11"/>
    <mergeCell ref="K11:L11"/>
    <mergeCell ref="N11:O11"/>
    <mergeCell ref="Q11:S11"/>
    <mergeCell ref="A12:B12"/>
    <mergeCell ref="C12:D12"/>
    <mergeCell ref="G12:H12"/>
    <mergeCell ref="I12:J12"/>
    <mergeCell ref="E12:F12"/>
    <mergeCell ref="C9:D9"/>
    <mergeCell ref="A9:B9"/>
    <mergeCell ref="E9:F9"/>
    <mergeCell ref="G9:H9"/>
    <mergeCell ref="I9:J9"/>
    <mergeCell ref="K9:T9"/>
    <mergeCell ref="A10:B10"/>
    <mergeCell ref="C10:D10"/>
    <mergeCell ref="E10:F10"/>
    <mergeCell ref="G10:H10"/>
    <mergeCell ref="I10:J10"/>
    <mergeCell ref="K10:L10"/>
    <mergeCell ref="N10:O10"/>
    <mergeCell ref="Q10:S10"/>
    <mergeCell ref="K5:T5"/>
    <mergeCell ref="A6:B8"/>
    <mergeCell ref="C6:D8"/>
    <mergeCell ref="E6:F8"/>
    <mergeCell ref="G6:H8"/>
    <mergeCell ref="I6:J8"/>
    <mergeCell ref="K6:T8"/>
    <mergeCell ref="C4:H4"/>
    <mergeCell ref="C5:D5"/>
    <mergeCell ref="E5:F5"/>
    <mergeCell ref="G5:H5"/>
    <mergeCell ref="A4:B5"/>
    <mergeCell ref="I4:J5"/>
    <mergeCell ref="A2:D2"/>
    <mergeCell ref="E2:I2"/>
    <mergeCell ref="K2:T2"/>
    <mergeCell ref="A3:D3"/>
    <mergeCell ref="E3:I3"/>
    <mergeCell ref="K3:T3"/>
    <mergeCell ref="A1:D1"/>
    <mergeCell ref="E1:I1"/>
    <mergeCell ref="K1:T1"/>
  </mergeCells>
  <printOptions horizontalCentered="1"/>
  <pageMargins left="0.59055118110236227" right="0.47244094488188981" top="1.1773437499999999" bottom="0.82677165354330717" header="0.19685039370078741" footer="0.27559055118110237"/>
  <pageSetup scale="66" orientation="portrait" horizontalDpi="4294967292" verticalDpi="300" r:id="rId1"/>
  <headerFooter>
    <oddHeader xml:space="preserve">&amp;L
&amp;G&amp;C&amp;"Arial Rounded MT Bold,Normal"&amp;11
AGUAS DEL HUILA S.A. E.S.P.&amp;10
NIT.  800.100.553-2
FORMATO REQUERIDO PARA LA PRESENTACION Y EVALUACION DE PROYECTOS
&amp;8VERSION 8.0&amp;"Arial,Normal"&amp;10
</oddHeader>
    <oddFooter>&amp;C&amp;8
Calle 21 No. 1C -17
Teléfonos 8 75 31 81 – 8 75 23 21  fax: Ext. 124
&amp;U&amp;K03+000www.aguasdelhuila.gov.co&amp;U&amp;K000000
Neiva – Huila (Colombia).&amp;R&amp;7Pág. &amp;P | &amp;P</oddFooter>
  </headerFooter>
  <rowBreaks count="1" manualBreakCount="1">
    <brk id="30" max="9"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57"/>
  <sheetViews>
    <sheetView showGridLines="0" view="pageBreakPreview" zoomScale="85" zoomScaleNormal="70" zoomScaleSheetLayoutView="85" zoomScalePageLayoutView="40" workbookViewId="0">
      <selection activeCell="A55" sqref="A55"/>
    </sheetView>
  </sheetViews>
  <sheetFormatPr baseColWidth="10" defaultRowHeight="12.75" x14ac:dyDescent="0.2"/>
  <cols>
    <col min="1" max="1" width="42" style="3" customWidth="1"/>
    <col min="2" max="2" width="17.5703125" style="3" customWidth="1"/>
    <col min="3" max="3" width="4.140625" style="1" customWidth="1"/>
    <col min="4" max="4" width="4.28515625" style="1" customWidth="1"/>
    <col min="5" max="5" width="3.42578125" style="1" customWidth="1"/>
    <col min="6" max="6" width="2.42578125" style="1" customWidth="1"/>
    <col min="7" max="7" width="3.5703125" style="1" customWidth="1"/>
    <col min="8" max="8" width="7" style="1" customWidth="1"/>
    <col min="9" max="9" width="21.7109375" style="1" customWidth="1"/>
    <col min="10" max="10" width="32.5703125" style="2" customWidth="1"/>
    <col min="11" max="12" width="11.42578125" style="1"/>
    <col min="13" max="13" width="16.140625" style="1" bestFit="1" customWidth="1"/>
    <col min="14" max="15" width="11.42578125" style="1"/>
    <col min="16" max="16" width="17.42578125" style="1" bestFit="1" customWidth="1"/>
    <col min="17" max="19" width="11.42578125" style="1"/>
    <col min="20" max="20" width="19.42578125" style="1" bestFit="1" customWidth="1"/>
    <col min="21" max="16384" width="11.42578125" style="1"/>
  </cols>
  <sheetData>
    <row r="1" spans="1:20" ht="15.75" x14ac:dyDescent="0.2">
      <c r="A1" s="555"/>
      <c r="B1" s="477"/>
      <c r="C1" s="461"/>
      <c r="D1" s="461"/>
      <c r="E1" s="461"/>
      <c r="F1" s="461"/>
      <c r="G1" s="461"/>
      <c r="H1" s="461"/>
      <c r="I1" s="462"/>
      <c r="J1" s="463"/>
    </row>
    <row r="2" spans="1:20" ht="15.75" x14ac:dyDescent="0.25">
      <c r="A2" s="556"/>
      <c r="B2" s="569" t="s">
        <v>373</v>
      </c>
      <c r="C2" s="570"/>
      <c r="D2" s="570"/>
      <c r="E2" s="570"/>
      <c r="F2" s="570"/>
      <c r="G2" s="570"/>
      <c r="H2" s="570"/>
      <c r="I2" s="571"/>
      <c r="J2" s="464"/>
    </row>
    <row r="3" spans="1:20" ht="15.75" x14ac:dyDescent="0.25">
      <c r="A3" s="556"/>
      <c r="B3" s="478"/>
      <c r="C3" s="465"/>
      <c r="D3" s="465" t="s">
        <v>372</v>
      </c>
      <c r="E3" s="465"/>
      <c r="F3" s="465"/>
      <c r="G3" s="465"/>
      <c r="H3" s="465"/>
      <c r="I3" s="466"/>
      <c r="J3" s="481" t="s">
        <v>374</v>
      </c>
    </row>
    <row r="4" spans="1:20" ht="11.25" customHeight="1" x14ac:dyDescent="0.2">
      <c r="A4" s="556"/>
      <c r="B4" s="479"/>
      <c r="C4" s="471"/>
      <c r="D4" s="471"/>
      <c r="E4" s="471"/>
      <c r="F4" s="471"/>
      <c r="G4" s="471"/>
      <c r="H4" s="471"/>
      <c r="I4" s="472"/>
      <c r="J4" s="480"/>
      <c r="K4" s="444"/>
    </row>
    <row r="5" spans="1:20" ht="7.5" customHeight="1" x14ac:dyDescent="0.2">
      <c r="A5" s="556"/>
      <c r="B5" s="465"/>
      <c r="C5" s="465"/>
      <c r="D5" s="465"/>
      <c r="E5" s="465"/>
      <c r="F5" s="465"/>
      <c r="G5" s="465"/>
      <c r="H5" s="465"/>
      <c r="I5" s="466"/>
      <c r="J5" s="467"/>
    </row>
    <row r="6" spans="1:20" ht="6.75" customHeight="1" x14ac:dyDescent="0.2">
      <c r="A6" s="556"/>
      <c r="B6" s="465"/>
      <c r="C6" s="465"/>
      <c r="D6" s="465"/>
      <c r="E6" s="465"/>
      <c r="F6" s="465"/>
      <c r="G6" s="465"/>
      <c r="H6" s="465"/>
      <c r="I6" s="466"/>
      <c r="J6" s="467"/>
    </row>
    <row r="7" spans="1:20" ht="15" customHeight="1" x14ac:dyDescent="0.25">
      <c r="A7" s="556"/>
      <c r="B7" s="497" t="s">
        <v>371</v>
      </c>
      <c r="C7" s="572"/>
      <c r="D7" s="572"/>
      <c r="E7" s="572"/>
      <c r="F7" s="572"/>
      <c r="G7" s="572"/>
      <c r="H7" s="572"/>
      <c r="I7" s="498"/>
      <c r="J7" s="468" t="s">
        <v>1536</v>
      </c>
      <c r="K7" s="442"/>
      <c r="L7" s="442"/>
      <c r="M7" s="442"/>
      <c r="N7" s="443"/>
    </row>
    <row r="8" spans="1:20" ht="21" customHeight="1" x14ac:dyDescent="0.2">
      <c r="A8" s="556"/>
      <c r="B8" s="497"/>
      <c r="C8" s="572"/>
      <c r="D8" s="572"/>
      <c r="E8" s="572"/>
      <c r="F8" s="572"/>
      <c r="G8" s="572"/>
      <c r="H8" s="572"/>
      <c r="I8" s="498"/>
      <c r="J8" s="469"/>
    </row>
    <row r="9" spans="1:20" ht="13.5" customHeight="1" x14ac:dyDescent="0.2">
      <c r="A9" s="557"/>
      <c r="B9" s="470"/>
      <c r="C9" s="471"/>
      <c r="D9" s="471"/>
      <c r="E9" s="471"/>
      <c r="F9" s="471"/>
      <c r="G9" s="471"/>
      <c r="H9" s="471"/>
      <c r="I9" s="472"/>
      <c r="J9" s="473"/>
    </row>
    <row r="10" spans="1:20" ht="69" customHeight="1" x14ac:dyDescent="0.25">
      <c r="A10" s="561" t="s">
        <v>1532</v>
      </c>
      <c r="B10" s="562"/>
      <c r="C10" s="562"/>
      <c r="D10" s="563"/>
      <c r="E10" s="558" t="s">
        <v>1526</v>
      </c>
      <c r="F10" s="559"/>
      <c r="G10" s="559"/>
      <c r="H10" s="559"/>
      <c r="I10" s="560"/>
      <c r="J10" s="486" t="s">
        <v>1306</v>
      </c>
      <c r="K10" s="491"/>
      <c r="L10" s="491"/>
      <c r="M10" s="491"/>
      <c r="N10" s="491"/>
      <c r="O10" s="491"/>
      <c r="P10" s="491"/>
      <c r="Q10" s="491"/>
      <c r="R10" s="491"/>
      <c r="S10" s="491"/>
      <c r="T10" s="491"/>
    </row>
    <row r="11" spans="1:20" ht="15.75" customHeight="1" x14ac:dyDescent="0.25">
      <c r="A11" s="550" t="s">
        <v>1535</v>
      </c>
      <c r="B11" s="551"/>
      <c r="C11" s="551"/>
      <c r="D11" s="552"/>
      <c r="E11" s="558" t="s">
        <v>140</v>
      </c>
      <c r="F11" s="559"/>
      <c r="G11" s="559"/>
      <c r="H11" s="559"/>
      <c r="I11" s="560"/>
      <c r="J11" s="485" t="s">
        <v>1533</v>
      </c>
      <c r="K11" s="491"/>
      <c r="L11" s="491"/>
      <c r="M11" s="491"/>
      <c r="N11" s="491"/>
      <c r="O11" s="491"/>
      <c r="P11" s="491"/>
      <c r="Q11" s="491"/>
      <c r="R11" s="491"/>
      <c r="S11" s="491"/>
      <c r="T11" s="491"/>
    </row>
    <row r="12" spans="1:20" ht="29.25" customHeight="1" x14ac:dyDescent="0.25">
      <c r="A12" s="550" t="s">
        <v>1529</v>
      </c>
      <c r="B12" s="551"/>
      <c r="C12" s="551"/>
      <c r="D12" s="552"/>
      <c r="E12" s="550" t="s">
        <v>1307</v>
      </c>
      <c r="F12" s="551"/>
      <c r="G12" s="551"/>
      <c r="H12" s="551"/>
      <c r="I12" s="552"/>
      <c r="J12" s="487" t="s">
        <v>1534</v>
      </c>
      <c r="K12" s="491"/>
      <c r="L12" s="491"/>
      <c r="M12" s="491"/>
      <c r="N12" s="491"/>
      <c r="O12" s="491"/>
      <c r="P12" s="491"/>
      <c r="Q12" s="491"/>
      <c r="R12" s="491"/>
      <c r="S12" s="491"/>
      <c r="T12" s="491"/>
    </row>
    <row r="13" spans="1:20" ht="38.25" customHeight="1" x14ac:dyDescent="0.25">
      <c r="A13" s="550"/>
      <c r="B13" s="552"/>
      <c r="C13" s="564" t="s">
        <v>1524</v>
      </c>
      <c r="D13" s="565"/>
      <c r="E13" s="565"/>
      <c r="F13" s="565"/>
      <c r="G13" s="565"/>
      <c r="H13" s="566"/>
      <c r="I13" s="482"/>
      <c r="J13" s="483"/>
      <c r="K13" s="334"/>
      <c r="L13" s="334"/>
      <c r="M13" s="334"/>
      <c r="N13" s="334"/>
      <c r="O13" s="334"/>
      <c r="P13" s="334"/>
      <c r="Q13" s="334"/>
      <c r="R13" s="334"/>
      <c r="S13" s="334"/>
      <c r="T13" s="334"/>
    </row>
    <row r="14" spans="1:20" ht="37.5" customHeight="1" x14ac:dyDescent="0.25">
      <c r="A14" s="575" t="s">
        <v>148</v>
      </c>
      <c r="B14" s="575"/>
      <c r="C14" s="567" t="s">
        <v>234</v>
      </c>
      <c r="D14" s="568"/>
      <c r="E14" s="567" t="s">
        <v>137</v>
      </c>
      <c r="F14" s="568"/>
      <c r="G14" s="567" t="s">
        <v>260</v>
      </c>
      <c r="H14" s="568"/>
      <c r="I14" s="573" t="s">
        <v>138</v>
      </c>
      <c r="J14" s="574"/>
      <c r="K14" s="491"/>
      <c r="L14" s="491"/>
      <c r="M14" s="491"/>
      <c r="N14" s="491"/>
      <c r="O14" s="491"/>
      <c r="P14" s="491"/>
      <c r="Q14" s="491"/>
      <c r="R14" s="491"/>
      <c r="S14" s="491"/>
      <c r="T14" s="491"/>
    </row>
    <row r="15" spans="1:20" ht="13.5" customHeight="1" x14ac:dyDescent="0.2">
      <c r="A15" s="494" t="s">
        <v>362</v>
      </c>
      <c r="B15" s="494"/>
      <c r="C15" s="495" t="s">
        <v>152</v>
      </c>
      <c r="D15" s="496"/>
      <c r="E15" s="495"/>
      <c r="F15" s="496"/>
      <c r="G15" s="495"/>
      <c r="H15" s="496"/>
      <c r="I15" s="501" t="s">
        <v>1537</v>
      </c>
      <c r="J15" s="502"/>
      <c r="K15" s="507"/>
      <c r="L15" s="507"/>
      <c r="M15" s="507"/>
      <c r="N15" s="507"/>
      <c r="O15" s="507"/>
      <c r="P15" s="507"/>
      <c r="Q15" s="507"/>
      <c r="R15" s="507"/>
      <c r="S15" s="507"/>
      <c r="T15" s="507"/>
    </row>
    <row r="16" spans="1:20" s="2" customFormat="1" ht="18" customHeight="1" x14ac:dyDescent="0.2">
      <c r="A16" s="494"/>
      <c r="B16" s="494"/>
      <c r="C16" s="497"/>
      <c r="D16" s="498"/>
      <c r="E16" s="497"/>
      <c r="F16" s="498"/>
      <c r="G16" s="497"/>
      <c r="H16" s="498"/>
      <c r="I16" s="503"/>
      <c r="J16" s="504"/>
      <c r="K16" s="507"/>
      <c r="L16" s="507"/>
      <c r="M16" s="507"/>
      <c r="N16" s="507"/>
      <c r="O16" s="507"/>
      <c r="P16" s="507"/>
      <c r="Q16" s="507"/>
      <c r="R16" s="507"/>
      <c r="S16" s="507"/>
      <c r="T16" s="507"/>
    </row>
    <row r="17" spans="1:20" s="2" customFormat="1" ht="42" customHeight="1" x14ac:dyDescent="0.2">
      <c r="A17" s="494"/>
      <c r="B17" s="494"/>
      <c r="C17" s="499"/>
      <c r="D17" s="500"/>
      <c r="E17" s="499"/>
      <c r="F17" s="500"/>
      <c r="G17" s="499"/>
      <c r="H17" s="500"/>
      <c r="I17" s="505"/>
      <c r="J17" s="506"/>
      <c r="K17" s="507"/>
      <c r="L17" s="507"/>
      <c r="M17" s="507"/>
      <c r="N17" s="507"/>
      <c r="O17" s="507"/>
      <c r="P17" s="507"/>
      <c r="Q17" s="507"/>
      <c r="R17" s="507"/>
      <c r="S17" s="507"/>
      <c r="T17" s="507"/>
    </row>
    <row r="18" spans="1:20" s="2" customFormat="1" ht="75.75" customHeight="1" x14ac:dyDescent="0.25">
      <c r="A18" s="494" t="s">
        <v>363</v>
      </c>
      <c r="B18" s="494"/>
      <c r="E18" s="495"/>
      <c r="F18" s="496"/>
      <c r="G18" s="513" t="s">
        <v>152</v>
      </c>
      <c r="H18" s="514"/>
      <c r="I18" s="501"/>
      <c r="J18" s="502"/>
      <c r="K18" s="507"/>
      <c r="L18" s="507"/>
      <c r="M18" s="507"/>
      <c r="N18" s="507"/>
      <c r="O18" s="507"/>
      <c r="P18" s="507"/>
      <c r="Q18" s="507"/>
      <c r="R18" s="507"/>
      <c r="S18" s="507"/>
      <c r="T18" s="507"/>
    </row>
    <row r="19" spans="1:20" s="2" customFormat="1" ht="47.25" customHeight="1" x14ac:dyDescent="0.25">
      <c r="A19" s="494" t="s">
        <v>136</v>
      </c>
      <c r="B19" s="494"/>
      <c r="C19" s="517" t="s">
        <v>152</v>
      </c>
      <c r="D19" s="517"/>
      <c r="E19" s="495"/>
      <c r="F19" s="496"/>
      <c r="G19" s="495"/>
      <c r="H19" s="496"/>
      <c r="I19" s="501" t="s">
        <v>1538</v>
      </c>
      <c r="J19" s="502"/>
      <c r="K19" s="507"/>
      <c r="L19" s="507"/>
      <c r="M19" s="437"/>
      <c r="N19" s="507"/>
      <c r="O19" s="507"/>
      <c r="P19" s="437"/>
      <c r="Q19" s="507"/>
      <c r="R19" s="507"/>
      <c r="S19" s="507"/>
      <c r="T19" s="437"/>
    </row>
    <row r="20" spans="1:20" s="2" customFormat="1" ht="42" customHeight="1" x14ac:dyDescent="0.25">
      <c r="A20" s="494" t="s">
        <v>1054</v>
      </c>
      <c r="B20" s="494"/>
      <c r="C20" s="513" t="s">
        <v>152</v>
      </c>
      <c r="D20" s="514"/>
      <c r="E20" s="517"/>
      <c r="F20" s="517"/>
      <c r="G20" s="495"/>
      <c r="H20" s="496"/>
      <c r="I20" s="501" t="s">
        <v>1538</v>
      </c>
      <c r="J20" s="502"/>
      <c r="K20" s="507"/>
      <c r="L20" s="507"/>
      <c r="M20" s="437"/>
      <c r="N20" s="507"/>
      <c r="O20" s="507"/>
      <c r="P20" s="437"/>
      <c r="Q20" s="507"/>
      <c r="R20" s="507"/>
      <c r="S20" s="507"/>
      <c r="T20" s="437"/>
    </row>
    <row r="21" spans="1:20" s="2" customFormat="1" ht="63.75" customHeight="1" x14ac:dyDescent="0.25">
      <c r="A21" s="494" t="s">
        <v>358</v>
      </c>
      <c r="B21" s="494"/>
      <c r="C21" s="495"/>
      <c r="D21" s="496"/>
      <c r="G21" s="495" t="s">
        <v>152</v>
      </c>
      <c r="H21" s="496"/>
      <c r="I21" s="501" t="s">
        <v>1530</v>
      </c>
      <c r="J21" s="502"/>
      <c r="K21" s="437"/>
      <c r="L21" s="437"/>
      <c r="M21" s="437"/>
      <c r="N21" s="437"/>
      <c r="O21" s="437"/>
      <c r="P21" s="437"/>
      <c r="Q21" s="437"/>
      <c r="R21" s="437"/>
      <c r="S21" s="437"/>
      <c r="T21" s="437"/>
    </row>
    <row r="22" spans="1:20" s="2" customFormat="1" ht="48" customHeight="1" x14ac:dyDescent="0.25">
      <c r="A22" s="494" t="s">
        <v>366</v>
      </c>
      <c r="B22" s="494"/>
      <c r="C22" s="495"/>
      <c r="D22" s="496"/>
      <c r="E22" s="495" t="s">
        <v>152</v>
      </c>
      <c r="F22" s="496"/>
      <c r="G22" s="495"/>
      <c r="H22" s="496"/>
      <c r="I22" s="501" t="s">
        <v>1531</v>
      </c>
      <c r="J22" s="502"/>
      <c r="K22" s="507"/>
      <c r="L22" s="507"/>
      <c r="M22" s="437"/>
      <c r="N22" s="507"/>
      <c r="O22" s="507"/>
      <c r="P22" s="437"/>
      <c r="Q22" s="507"/>
      <c r="R22" s="507"/>
      <c r="S22" s="507"/>
      <c r="T22" s="437"/>
    </row>
    <row r="23" spans="1:20" s="2" customFormat="1" ht="33.75" customHeight="1" x14ac:dyDescent="0.25">
      <c r="A23" s="494" t="s">
        <v>359</v>
      </c>
      <c r="B23" s="494"/>
      <c r="C23" s="495"/>
      <c r="D23" s="496"/>
      <c r="E23" s="495"/>
      <c r="F23" s="496"/>
      <c r="G23" s="495" t="s">
        <v>152</v>
      </c>
      <c r="H23" s="496"/>
      <c r="I23" s="501" t="s">
        <v>1527</v>
      </c>
      <c r="J23" s="502"/>
      <c r="K23" s="507"/>
      <c r="L23" s="507"/>
      <c r="M23" s="437"/>
      <c r="N23" s="507"/>
      <c r="O23" s="507"/>
      <c r="P23" s="437"/>
      <c r="Q23" s="507"/>
      <c r="R23" s="507"/>
      <c r="S23" s="507"/>
      <c r="T23" s="437"/>
    </row>
    <row r="24" spans="1:20" s="2" customFormat="1" ht="52.5" customHeight="1" x14ac:dyDescent="0.25">
      <c r="A24" s="494" t="s">
        <v>360</v>
      </c>
      <c r="B24" s="494"/>
      <c r="C24" s="513" t="s">
        <v>152</v>
      </c>
      <c r="D24" s="514"/>
      <c r="E24" s="495"/>
      <c r="F24" s="496"/>
      <c r="G24" s="495"/>
      <c r="H24" s="496"/>
      <c r="I24" s="501"/>
      <c r="J24" s="502"/>
      <c r="K24" s="507"/>
      <c r="L24" s="507"/>
      <c r="M24" s="437"/>
      <c r="N24" s="507"/>
      <c r="O24" s="507"/>
      <c r="P24" s="437"/>
      <c r="Q24" s="507"/>
      <c r="R24" s="507"/>
      <c r="S24" s="507"/>
      <c r="T24" s="437"/>
    </row>
    <row r="25" spans="1:20" s="2" customFormat="1" ht="48.75" customHeight="1" x14ac:dyDescent="0.25">
      <c r="A25" s="494" t="s">
        <v>361</v>
      </c>
      <c r="B25" s="494"/>
      <c r="C25" s="513" t="s">
        <v>152</v>
      </c>
      <c r="D25" s="514"/>
      <c r="E25" s="515"/>
      <c r="F25" s="516"/>
      <c r="G25" s="517"/>
      <c r="H25" s="517"/>
      <c r="I25" s="501"/>
      <c r="J25" s="502"/>
      <c r="K25" s="507"/>
      <c r="L25" s="507"/>
      <c r="M25" s="437"/>
      <c r="N25" s="507"/>
      <c r="O25" s="507"/>
      <c r="P25" s="437"/>
      <c r="Q25" s="507"/>
      <c r="R25" s="507"/>
      <c r="S25" s="507"/>
      <c r="T25" s="439"/>
    </row>
    <row r="26" spans="1:20" s="2" customFormat="1" ht="51" customHeight="1" x14ac:dyDescent="0.2">
      <c r="A26" s="531" t="s">
        <v>375</v>
      </c>
      <c r="B26" s="531"/>
      <c r="C26" s="513" t="s">
        <v>152</v>
      </c>
      <c r="D26" s="514"/>
      <c r="E26" s="520"/>
      <c r="F26" s="521"/>
      <c r="I26" s="501"/>
      <c r="J26" s="502"/>
      <c r="K26" s="507"/>
      <c r="L26" s="507"/>
      <c r="M26" s="437"/>
      <c r="N26" s="507"/>
      <c r="O26" s="507"/>
      <c r="P26" s="437"/>
      <c r="Q26" s="507"/>
      <c r="R26" s="507"/>
      <c r="S26" s="507"/>
      <c r="T26" s="439"/>
    </row>
    <row r="27" spans="1:20" s="2" customFormat="1" ht="100.5" customHeight="1" x14ac:dyDescent="0.25">
      <c r="A27" s="576" t="s">
        <v>370</v>
      </c>
      <c r="B27" s="577"/>
      <c r="C27" s="513" t="s">
        <v>152</v>
      </c>
      <c r="D27" s="514"/>
      <c r="E27" s="529"/>
      <c r="F27" s="530"/>
      <c r="G27" s="553"/>
      <c r="H27" s="554"/>
      <c r="I27" s="533"/>
      <c r="J27" s="534"/>
      <c r="K27" s="507"/>
      <c r="L27" s="507"/>
      <c r="M27" s="437"/>
      <c r="N27" s="507"/>
      <c r="O27" s="507"/>
      <c r="P27" s="437"/>
      <c r="Q27" s="507"/>
      <c r="R27" s="507"/>
      <c r="S27" s="507"/>
      <c r="T27" s="439"/>
    </row>
    <row r="28" spans="1:20" s="2" customFormat="1" ht="86.25" customHeight="1" x14ac:dyDescent="0.25">
      <c r="A28" s="522" t="s">
        <v>410</v>
      </c>
      <c r="B28" s="523"/>
      <c r="C28" s="513" t="s">
        <v>152</v>
      </c>
      <c r="D28" s="514"/>
      <c r="G28" s="495"/>
      <c r="H28" s="496"/>
      <c r="I28" s="501"/>
      <c r="J28" s="502"/>
      <c r="K28" s="507"/>
      <c r="L28" s="507"/>
      <c r="M28" s="437"/>
      <c r="N28" s="507"/>
      <c r="O28" s="507"/>
      <c r="P28" s="437"/>
      <c r="Q28" s="507"/>
      <c r="R28" s="507"/>
      <c r="S28" s="507"/>
      <c r="T28" s="439"/>
    </row>
    <row r="29" spans="1:20" s="2" customFormat="1" ht="78" customHeight="1" x14ac:dyDescent="0.25">
      <c r="A29" s="531" t="s">
        <v>411</v>
      </c>
      <c r="B29" s="531"/>
      <c r="C29" s="513" t="s">
        <v>152</v>
      </c>
      <c r="D29" s="514"/>
      <c r="E29" s="529"/>
      <c r="F29" s="530"/>
      <c r="G29" s="495"/>
      <c r="H29" s="496"/>
      <c r="I29" s="578" t="s">
        <v>1540</v>
      </c>
      <c r="J29" s="579"/>
      <c r="K29" s="507"/>
      <c r="L29" s="507"/>
      <c r="M29" s="437"/>
      <c r="N29" s="507"/>
      <c r="O29" s="507"/>
      <c r="P29" s="439"/>
      <c r="Q29" s="507"/>
      <c r="R29" s="507"/>
      <c r="S29" s="507"/>
      <c r="T29" s="439"/>
    </row>
    <row r="30" spans="1:20" s="2" customFormat="1" ht="60.75" customHeight="1" x14ac:dyDescent="0.25">
      <c r="A30" s="531" t="s">
        <v>412</v>
      </c>
      <c r="B30" s="531"/>
      <c r="C30" s="513" t="s">
        <v>152</v>
      </c>
      <c r="D30" s="514"/>
      <c r="E30" s="529"/>
      <c r="F30" s="530"/>
      <c r="G30" s="495"/>
      <c r="H30" s="496"/>
      <c r="I30" s="501" t="s">
        <v>1539</v>
      </c>
      <c r="J30" s="502"/>
      <c r="K30" s="507"/>
      <c r="L30" s="507"/>
      <c r="M30" s="437"/>
      <c r="N30" s="507"/>
      <c r="O30" s="507"/>
      <c r="P30" s="437"/>
      <c r="Q30" s="507"/>
      <c r="R30" s="507"/>
      <c r="S30" s="507"/>
      <c r="T30" s="440"/>
    </row>
    <row r="31" spans="1:20" s="2" customFormat="1" ht="93" customHeight="1" x14ac:dyDescent="0.25">
      <c r="A31" s="531" t="s">
        <v>481</v>
      </c>
      <c r="B31" s="531"/>
      <c r="C31" s="495" t="s">
        <v>152</v>
      </c>
      <c r="D31" s="496"/>
      <c r="E31" s="495"/>
      <c r="F31" s="496"/>
      <c r="G31" s="495"/>
      <c r="H31" s="496"/>
      <c r="I31" s="533"/>
      <c r="J31" s="534"/>
      <c r="K31" s="437"/>
      <c r="L31" s="439"/>
      <c r="M31" s="439"/>
      <c r="N31" s="507"/>
      <c r="O31" s="507"/>
      <c r="P31" s="437"/>
      <c r="Q31" s="507"/>
      <c r="R31" s="507"/>
      <c r="S31" s="507"/>
      <c r="T31" s="507"/>
    </row>
    <row r="32" spans="1:20" s="2" customFormat="1" ht="60.75" customHeight="1" x14ac:dyDescent="0.25">
      <c r="A32" s="531" t="s">
        <v>368</v>
      </c>
      <c r="B32" s="531"/>
      <c r="C32" s="495" t="s">
        <v>152</v>
      </c>
      <c r="D32" s="496"/>
      <c r="E32" s="495"/>
      <c r="F32" s="496"/>
      <c r="G32" s="495"/>
      <c r="H32" s="496"/>
      <c r="I32" s="501"/>
      <c r="J32" s="502"/>
      <c r="K32" s="437"/>
      <c r="L32" s="439"/>
      <c r="M32" s="439"/>
      <c r="N32" s="507"/>
      <c r="O32" s="507"/>
      <c r="P32" s="437"/>
      <c r="Q32" s="507"/>
      <c r="R32" s="507"/>
      <c r="S32" s="507"/>
      <c r="T32" s="507"/>
    </row>
    <row r="33" spans="1:20" s="2" customFormat="1" ht="31.5" customHeight="1" x14ac:dyDescent="0.25">
      <c r="A33" s="531" t="s">
        <v>413</v>
      </c>
      <c r="B33" s="531"/>
      <c r="C33" s="495"/>
      <c r="D33" s="496"/>
      <c r="E33" s="495"/>
      <c r="F33" s="496"/>
      <c r="G33" s="495" t="s">
        <v>152</v>
      </c>
      <c r="H33" s="496"/>
      <c r="I33" s="501" t="s">
        <v>1527</v>
      </c>
      <c r="J33" s="502"/>
      <c r="K33" s="437"/>
      <c r="L33" s="439"/>
      <c r="M33" s="439"/>
      <c r="N33" s="507"/>
      <c r="O33" s="507"/>
      <c r="P33" s="437"/>
      <c r="Q33" s="507"/>
      <c r="R33" s="507"/>
      <c r="S33" s="507"/>
      <c r="T33" s="507"/>
    </row>
    <row r="34" spans="1:20" ht="62.25" customHeight="1" x14ac:dyDescent="0.25">
      <c r="A34" s="531" t="s">
        <v>367</v>
      </c>
      <c r="B34" s="531"/>
      <c r="C34" s="495" t="s">
        <v>152</v>
      </c>
      <c r="D34" s="496"/>
      <c r="E34" s="495"/>
      <c r="F34" s="496"/>
      <c r="G34" s="495"/>
      <c r="H34" s="496"/>
      <c r="I34" s="501"/>
      <c r="J34" s="502"/>
      <c r="K34" s="437"/>
      <c r="L34" s="439"/>
      <c r="M34" s="439"/>
      <c r="N34" s="507"/>
      <c r="O34" s="507"/>
      <c r="P34" s="437"/>
      <c r="Q34" s="507"/>
      <c r="R34" s="507"/>
      <c r="S34" s="507"/>
      <c r="T34" s="507"/>
    </row>
    <row r="35" spans="1:20" ht="60" customHeight="1" x14ac:dyDescent="0.25">
      <c r="A35" s="531" t="s">
        <v>414</v>
      </c>
      <c r="B35" s="531"/>
      <c r="C35" s="495" t="s">
        <v>152</v>
      </c>
      <c r="D35" s="496"/>
      <c r="E35" s="495"/>
      <c r="F35" s="496"/>
      <c r="G35" s="495"/>
      <c r="H35" s="496"/>
      <c r="I35" s="501"/>
      <c r="J35" s="502"/>
      <c r="K35" s="437"/>
      <c r="L35" s="439"/>
      <c r="M35" s="439"/>
      <c r="N35" s="507"/>
      <c r="O35" s="507"/>
      <c r="P35" s="437"/>
      <c r="Q35" s="507"/>
      <c r="R35" s="507"/>
      <c r="S35" s="507"/>
      <c r="T35" s="507"/>
    </row>
    <row r="36" spans="1:20" ht="96.75" customHeight="1" x14ac:dyDescent="0.25">
      <c r="A36" s="531" t="s">
        <v>480</v>
      </c>
      <c r="B36" s="531"/>
      <c r="C36" s="495" t="s">
        <v>152</v>
      </c>
      <c r="D36" s="496"/>
      <c r="E36" s="535"/>
      <c r="F36" s="536"/>
      <c r="G36" s="495"/>
      <c r="H36" s="496"/>
      <c r="I36" s="501"/>
      <c r="J36" s="502"/>
      <c r="K36" s="507"/>
      <c r="L36" s="507"/>
      <c r="M36" s="507"/>
      <c r="N36" s="507"/>
      <c r="O36" s="507"/>
      <c r="P36" s="437"/>
      <c r="Q36" s="507"/>
      <c r="R36" s="507"/>
      <c r="S36" s="507"/>
      <c r="T36" s="440"/>
    </row>
    <row r="37" spans="1:20" ht="75" customHeight="1" x14ac:dyDescent="0.25">
      <c r="A37" s="531" t="s">
        <v>415</v>
      </c>
      <c r="B37" s="531"/>
      <c r="C37" s="495"/>
      <c r="D37" s="496"/>
      <c r="E37" s="495"/>
      <c r="F37" s="496"/>
      <c r="G37" s="495" t="s">
        <v>152</v>
      </c>
      <c r="H37" s="496"/>
      <c r="I37" s="501" t="s">
        <v>1527</v>
      </c>
      <c r="J37" s="502"/>
      <c r="K37" s="507"/>
      <c r="L37" s="507"/>
      <c r="M37" s="507"/>
      <c r="N37" s="507"/>
      <c r="O37" s="507"/>
      <c r="P37" s="437"/>
      <c r="Q37" s="507"/>
      <c r="R37" s="507"/>
      <c r="S37" s="507"/>
      <c r="T37" s="507"/>
    </row>
    <row r="38" spans="1:20" ht="77.25" customHeight="1" x14ac:dyDescent="0.25">
      <c r="A38" s="531" t="s">
        <v>416</v>
      </c>
      <c r="B38" s="531"/>
      <c r="C38" s="495" t="s">
        <v>152</v>
      </c>
      <c r="D38" s="496"/>
      <c r="E38" s="515"/>
      <c r="F38" s="516"/>
      <c r="G38" s="495"/>
      <c r="H38" s="496"/>
      <c r="I38" s="501" t="s">
        <v>1541</v>
      </c>
      <c r="J38" s="502"/>
      <c r="K38" s="507"/>
      <c r="L38" s="507"/>
      <c r="M38" s="507"/>
      <c r="N38" s="507"/>
      <c r="O38" s="507"/>
      <c r="P38" s="437"/>
      <c r="Q38" s="507"/>
      <c r="R38" s="507"/>
      <c r="S38" s="507"/>
      <c r="T38" s="440"/>
    </row>
    <row r="39" spans="1:20" ht="45" customHeight="1" x14ac:dyDescent="0.25">
      <c r="A39" s="531" t="s">
        <v>417</v>
      </c>
      <c r="B39" s="531"/>
      <c r="C39" s="495"/>
      <c r="D39" s="496"/>
      <c r="G39" s="539" t="s">
        <v>152</v>
      </c>
      <c r="H39" s="540"/>
      <c r="I39" s="501"/>
      <c r="J39" s="502"/>
      <c r="K39" s="507"/>
      <c r="L39" s="507"/>
      <c r="M39" s="507"/>
      <c r="N39" s="507"/>
      <c r="O39" s="507"/>
      <c r="P39" s="437"/>
      <c r="Q39" s="507"/>
      <c r="R39" s="507"/>
      <c r="S39" s="507"/>
      <c r="T39" s="440"/>
    </row>
    <row r="40" spans="1:20" ht="47.25" customHeight="1" x14ac:dyDescent="0.25">
      <c r="A40" s="531" t="s">
        <v>418</v>
      </c>
      <c r="B40" s="531"/>
      <c r="C40" s="495"/>
      <c r="D40" s="496"/>
      <c r="E40" s="580"/>
      <c r="F40" s="581"/>
      <c r="G40" s="539" t="s">
        <v>152</v>
      </c>
      <c r="H40" s="540"/>
      <c r="I40" s="501"/>
      <c r="J40" s="502"/>
      <c r="K40" s="507"/>
      <c r="L40" s="507"/>
      <c r="M40" s="507"/>
      <c r="N40" s="507"/>
      <c r="O40" s="507"/>
      <c r="P40" s="437"/>
      <c r="Q40" s="507"/>
      <c r="R40" s="507"/>
      <c r="S40" s="507"/>
      <c r="T40" s="440"/>
    </row>
    <row r="41" spans="1:20" ht="86.25" customHeight="1" x14ac:dyDescent="0.25">
      <c r="A41" s="531" t="s">
        <v>419</v>
      </c>
      <c r="B41" s="531"/>
      <c r="C41" s="495"/>
      <c r="D41" s="496"/>
      <c r="E41" s="495"/>
      <c r="F41" s="496"/>
      <c r="G41" s="495" t="s">
        <v>152</v>
      </c>
      <c r="H41" s="496"/>
      <c r="I41" s="501" t="s">
        <v>1527</v>
      </c>
      <c r="J41" s="502"/>
      <c r="K41" s="507"/>
      <c r="L41" s="507"/>
      <c r="M41" s="507"/>
      <c r="N41" s="507"/>
      <c r="O41" s="507"/>
      <c r="P41" s="437"/>
      <c r="Q41" s="507"/>
      <c r="R41" s="507"/>
      <c r="S41" s="507"/>
      <c r="T41" s="440"/>
    </row>
    <row r="42" spans="1:20" ht="62.45" customHeight="1" x14ac:dyDescent="0.25">
      <c r="A42" s="531" t="s">
        <v>420</v>
      </c>
      <c r="B42" s="531"/>
      <c r="C42" s="495"/>
      <c r="D42" s="496"/>
      <c r="E42" s="495"/>
      <c r="F42" s="496"/>
      <c r="G42" s="495" t="s">
        <v>152</v>
      </c>
      <c r="H42" s="496"/>
      <c r="I42" s="501" t="s">
        <v>1527</v>
      </c>
      <c r="J42" s="502"/>
      <c r="K42" s="507"/>
      <c r="L42" s="507"/>
      <c r="M42" s="507"/>
      <c r="N42" s="507"/>
      <c r="O42" s="507"/>
      <c r="P42" s="437"/>
      <c r="Q42" s="507"/>
      <c r="R42" s="507"/>
      <c r="S42" s="507"/>
      <c r="T42" s="440"/>
    </row>
    <row r="43" spans="1:20" ht="35.25" customHeight="1" x14ac:dyDescent="0.25">
      <c r="A43" s="531" t="s">
        <v>421</v>
      </c>
      <c r="B43" s="531"/>
      <c r="C43" s="495"/>
      <c r="D43" s="496"/>
      <c r="E43" s="495"/>
      <c r="F43" s="496"/>
      <c r="G43" s="495" t="s">
        <v>152</v>
      </c>
      <c r="H43" s="496"/>
      <c r="I43" s="501" t="s">
        <v>1527</v>
      </c>
      <c r="J43" s="502"/>
      <c r="K43" s="507"/>
      <c r="L43" s="507"/>
      <c r="M43" s="507"/>
      <c r="N43" s="507"/>
      <c r="O43" s="507"/>
      <c r="P43" s="437"/>
      <c r="Q43" s="507"/>
      <c r="R43" s="507"/>
      <c r="S43" s="507"/>
      <c r="T43" s="440"/>
    </row>
    <row r="44" spans="1:20" ht="78" customHeight="1" x14ac:dyDescent="0.25">
      <c r="A44" s="531" t="s">
        <v>422</v>
      </c>
      <c r="B44" s="531"/>
      <c r="C44" s="495"/>
      <c r="D44" s="496"/>
      <c r="E44" s="495"/>
      <c r="F44" s="496"/>
      <c r="G44" s="495" t="s">
        <v>152</v>
      </c>
      <c r="H44" s="496"/>
      <c r="I44" s="501" t="s">
        <v>1527</v>
      </c>
      <c r="J44" s="502"/>
      <c r="K44" s="507"/>
      <c r="L44" s="507"/>
      <c r="M44" s="507"/>
      <c r="N44" s="507"/>
      <c r="O44" s="507"/>
      <c r="P44" s="437"/>
      <c r="Q44" s="507"/>
      <c r="R44" s="507"/>
      <c r="S44" s="507"/>
      <c r="T44" s="440"/>
    </row>
    <row r="45" spans="1:20" ht="60.75" customHeight="1" x14ac:dyDescent="0.25">
      <c r="A45" s="531" t="s">
        <v>423</v>
      </c>
      <c r="B45" s="531"/>
      <c r="C45" s="495"/>
      <c r="D45" s="496"/>
      <c r="E45" s="495"/>
      <c r="F45" s="496"/>
      <c r="G45" s="495" t="s">
        <v>152</v>
      </c>
      <c r="H45" s="496"/>
      <c r="I45" s="501" t="s">
        <v>1527</v>
      </c>
      <c r="J45" s="502"/>
      <c r="K45" s="507"/>
      <c r="L45" s="507"/>
      <c r="M45" s="507"/>
      <c r="N45" s="507"/>
      <c r="O45" s="507"/>
      <c r="P45" s="437"/>
      <c r="Q45" s="507"/>
      <c r="R45" s="507"/>
      <c r="S45" s="507"/>
      <c r="T45" s="440"/>
    </row>
    <row r="46" spans="1:20" ht="39.75" customHeight="1" x14ac:dyDescent="0.25">
      <c r="A46" s="531" t="s">
        <v>424</v>
      </c>
      <c r="B46" s="531"/>
      <c r="C46" s="495"/>
      <c r="D46" s="496"/>
      <c r="E46" s="495"/>
      <c r="F46" s="496"/>
      <c r="G46" s="495" t="s">
        <v>152</v>
      </c>
      <c r="H46" s="496"/>
      <c r="I46" s="501" t="s">
        <v>1527</v>
      </c>
      <c r="J46" s="502"/>
      <c r="K46" s="507"/>
      <c r="L46" s="507"/>
      <c r="M46" s="507"/>
      <c r="N46" s="507"/>
      <c r="O46" s="507"/>
      <c r="P46" s="437"/>
      <c r="Q46" s="507"/>
      <c r="R46" s="507"/>
      <c r="S46" s="507"/>
      <c r="T46" s="440"/>
    </row>
    <row r="47" spans="1:20" ht="98.25" customHeight="1" x14ac:dyDescent="0.25">
      <c r="A47" s="531" t="s">
        <v>364</v>
      </c>
      <c r="B47" s="531"/>
      <c r="C47" s="495"/>
      <c r="D47" s="496"/>
      <c r="E47" s="495"/>
      <c r="F47" s="496"/>
      <c r="G47" s="495" t="s">
        <v>152</v>
      </c>
      <c r="H47" s="496"/>
      <c r="I47" s="501" t="s">
        <v>1527</v>
      </c>
      <c r="J47" s="502"/>
      <c r="K47" s="507"/>
      <c r="L47" s="507"/>
      <c r="M47" s="507"/>
      <c r="N47" s="507"/>
      <c r="O47" s="507"/>
      <c r="P47" s="437"/>
      <c r="Q47" s="507"/>
      <c r="R47" s="507"/>
      <c r="S47" s="507"/>
      <c r="T47" s="440"/>
    </row>
    <row r="48" spans="1:20" ht="77.25" customHeight="1" x14ac:dyDescent="0.25">
      <c r="A48" s="531" t="s">
        <v>425</v>
      </c>
      <c r="B48" s="531"/>
      <c r="C48" s="495"/>
      <c r="D48" s="496"/>
      <c r="E48" s="495"/>
      <c r="F48" s="496"/>
      <c r="G48" s="495" t="s">
        <v>152</v>
      </c>
      <c r="H48" s="496"/>
      <c r="I48" s="501" t="s">
        <v>1527</v>
      </c>
      <c r="J48" s="502"/>
      <c r="K48" s="507"/>
      <c r="L48" s="507"/>
      <c r="M48" s="507"/>
      <c r="N48" s="507"/>
      <c r="O48" s="507"/>
      <c r="P48" s="437"/>
      <c r="Q48" s="507"/>
      <c r="R48" s="507"/>
      <c r="S48" s="507"/>
      <c r="T48" s="440"/>
    </row>
    <row r="49" spans="1:20" ht="167.25" customHeight="1" x14ac:dyDescent="0.25">
      <c r="A49" s="531" t="s">
        <v>1194</v>
      </c>
      <c r="B49" s="531"/>
      <c r="C49" s="495"/>
      <c r="D49" s="496"/>
      <c r="E49" s="495"/>
      <c r="F49" s="496"/>
      <c r="G49" s="495" t="s">
        <v>152</v>
      </c>
      <c r="H49" s="496"/>
      <c r="I49" s="501" t="s">
        <v>1527</v>
      </c>
      <c r="J49" s="502"/>
      <c r="K49" s="507"/>
      <c r="L49" s="507"/>
      <c r="M49" s="507"/>
      <c r="N49" s="507"/>
      <c r="O49" s="507"/>
      <c r="P49" s="437"/>
      <c r="Q49" s="507"/>
      <c r="R49" s="507"/>
      <c r="S49" s="507"/>
      <c r="T49" s="440"/>
    </row>
    <row r="50" spans="1:20" ht="108.75" customHeight="1" x14ac:dyDescent="0.25">
      <c r="A50" s="522" t="s">
        <v>479</v>
      </c>
      <c r="B50" s="523"/>
      <c r="C50" s="495"/>
      <c r="D50" s="496"/>
      <c r="E50" s="495"/>
      <c r="F50" s="496"/>
      <c r="G50" s="495" t="s">
        <v>152</v>
      </c>
      <c r="H50" s="496"/>
      <c r="I50" s="501" t="s">
        <v>1527</v>
      </c>
      <c r="J50" s="502"/>
      <c r="K50" s="507"/>
      <c r="L50" s="507"/>
      <c r="M50" s="507"/>
      <c r="N50" s="507"/>
      <c r="O50" s="507"/>
      <c r="P50" s="437"/>
      <c r="Q50" s="507"/>
      <c r="R50" s="507"/>
      <c r="S50" s="507"/>
      <c r="T50" s="440"/>
    </row>
    <row r="51" spans="1:20" ht="120.75" customHeight="1" x14ac:dyDescent="0.25">
      <c r="A51" s="522" t="s">
        <v>365</v>
      </c>
      <c r="B51" s="523"/>
      <c r="C51" s="495"/>
      <c r="D51" s="496"/>
      <c r="E51" s="495"/>
      <c r="F51" s="496"/>
      <c r="G51" s="495" t="s">
        <v>152</v>
      </c>
      <c r="H51" s="496"/>
      <c r="I51" s="501" t="s">
        <v>1527</v>
      </c>
      <c r="J51" s="502"/>
      <c r="K51" s="507"/>
      <c r="L51" s="507"/>
      <c r="M51" s="507"/>
      <c r="N51" s="507"/>
      <c r="O51" s="507"/>
      <c r="P51" s="437"/>
      <c r="Q51" s="507"/>
      <c r="R51" s="507"/>
      <c r="S51" s="507"/>
      <c r="T51" s="440"/>
    </row>
    <row r="52" spans="1:20" ht="31.5" customHeight="1" x14ac:dyDescent="0.25">
      <c r="A52" s="531" t="s">
        <v>426</v>
      </c>
      <c r="B52" s="531"/>
      <c r="C52" s="495"/>
      <c r="D52" s="496"/>
      <c r="E52" s="495"/>
      <c r="F52" s="496"/>
      <c r="G52" s="495" t="s">
        <v>152</v>
      </c>
      <c r="H52" s="496"/>
      <c r="I52" s="501"/>
      <c r="J52" s="502"/>
      <c r="K52" s="507"/>
      <c r="L52" s="507"/>
      <c r="M52" s="507"/>
      <c r="N52" s="507"/>
      <c r="O52" s="507"/>
      <c r="P52" s="437"/>
      <c r="Q52" s="507"/>
      <c r="R52" s="507"/>
      <c r="S52" s="507"/>
      <c r="T52" s="507"/>
    </row>
    <row r="53" spans="1:20" s="484" customFormat="1" ht="16.5" customHeight="1" x14ac:dyDescent="0.2">
      <c r="A53" s="546" t="s">
        <v>148</v>
      </c>
      <c r="B53" s="547"/>
      <c r="C53" s="548" t="s">
        <v>149</v>
      </c>
      <c r="D53" s="549"/>
      <c r="E53" s="548" t="s">
        <v>137</v>
      </c>
      <c r="F53" s="549"/>
      <c r="G53" s="548" t="s">
        <v>150</v>
      </c>
      <c r="H53" s="549"/>
      <c r="I53" s="546" t="s">
        <v>138</v>
      </c>
      <c r="J53" s="547"/>
    </row>
    <row r="54" spans="1:20" ht="31.5" customHeight="1" x14ac:dyDescent="0.2">
      <c r="A54" s="541" t="s">
        <v>1542</v>
      </c>
      <c r="B54" s="541"/>
      <c r="C54" s="541"/>
      <c r="D54" s="541"/>
      <c r="E54" s="541"/>
      <c r="F54" s="541"/>
      <c r="G54" s="541"/>
      <c r="H54" s="541"/>
      <c r="I54" s="541"/>
      <c r="J54" s="541"/>
    </row>
    <row r="55" spans="1:20" ht="51" customHeight="1" x14ac:dyDescent="0.25">
      <c r="A55" s="441" t="s">
        <v>427</v>
      </c>
      <c r="B55" s="515" t="s">
        <v>1528</v>
      </c>
      <c r="C55" s="542"/>
      <c r="D55" s="542"/>
      <c r="E55" s="542"/>
      <c r="F55" s="542"/>
      <c r="G55" s="542"/>
      <c r="H55" s="516"/>
      <c r="I55" s="515" t="s">
        <v>428</v>
      </c>
      <c r="J55" s="516"/>
    </row>
    <row r="56" spans="1:20" ht="15.75" x14ac:dyDescent="0.25">
      <c r="A56" s="441" t="s">
        <v>151</v>
      </c>
      <c r="B56" s="441" t="s">
        <v>369</v>
      </c>
      <c r="C56" s="543" t="s">
        <v>1525</v>
      </c>
      <c r="D56" s="543"/>
      <c r="E56" s="543"/>
      <c r="F56" s="543"/>
      <c r="G56" s="543"/>
      <c r="H56" s="543"/>
      <c r="I56" s="544">
        <v>41093</v>
      </c>
      <c r="J56" s="545"/>
    </row>
    <row r="57" spans="1:20" ht="15" x14ac:dyDescent="0.2">
      <c r="A57" s="474"/>
      <c r="B57" s="474"/>
      <c r="C57" s="475"/>
      <c r="D57" s="475"/>
      <c r="E57" s="475"/>
      <c r="F57" s="475"/>
      <c r="G57" s="475"/>
      <c r="H57" s="475"/>
      <c r="I57" s="475"/>
      <c r="J57" s="476"/>
    </row>
  </sheetData>
  <mergeCells count="284">
    <mergeCell ref="G14:H14"/>
    <mergeCell ref="C15:D17"/>
    <mergeCell ref="C19:D19"/>
    <mergeCell ref="E20:F20"/>
    <mergeCell ref="G20:H20"/>
    <mergeCell ref="C22:D22"/>
    <mergeCell ref="C56:H56"/>
    <mergeCell ref="I15:J17"/>
    <mergeCell ref="I21:J21"/>
    <mergeCell ref="A54:J54"/>
    <mergeCell ref="A52:B52"/>
    <mergeCell ref="I52:J52"/>
    <mergeCell ref="A46:B46"/>
    <mergeCell ref="I47:J47"/>
    <mergeCell ref="E45:F45"/>
    <mergeCell ref="I24:J24"/>
    <mergeCell ref="A44:B44"/>
    <mergeCell ref="C43:D43"/>
    <mergeCell ref="G43:H43"/>
    <mergeCell ref="G44:H44"/>
    <mergeCell ref="I56:J56"/>
    <mergeCell ref="A34:B34"/>
    <mergeCell ref="I34:J34"/>
    <mergeCell ref="A31:B31"/>
    <mergeCell ref="K47:O47"/>
    <mergeCell ref="K45:O45"/>
    <mergeCell ref="Q45:S45"/>
    <mergeCell ref="I46:J46"/>
    <mergeCell ref="K46:O46"/>
    <mergeCell ref="Q46:S46"/>
    <mergeCell ref="Q47:S47"/>
    <mergeCell ref="K43:O43"/>
    <mergeCell ref="Q43:S43"/>
    <mergeCell ref="I44:J44"/>
    <mergeCell ref="K44:O44"/>
    <mergeCell ref="Q44:S44"/>
    <mergeCell ref="I43:J43"/>
    <mergeCell ref="I45:J45"/>
    <mergeCell ref="I55:J55"/>
    <mergeCell ref="Q48:S48"/>
    <mergeCell ref="K49:O49"/>
    <mergeCell ref="Q49:S49"/>
    <mergeCell ref="K51:O51"/>
    <mergeCell ref="Q51:S51"/>
    <mergeCell ref="I50:J50"/>
    <mergeCell ref="K50:O50"/>
    <mergeCell ref="I48:J48"/>
    <mergeCell ref="K48:O48"/>
    <mergeCell ref="I51:J51"/>
    <mergeCell ref="I49:J49"/>
    <mergeCell ref="I53:J53"/>
    <mergeCell ref="K52:O52"/>
    <mergeCell ref="Q52:T52"/>
    <mergeCell ref="Q50:S50"/>
    <mergeCell ref="A41:B41"/>
    <mergeCell ref="I41:J41"/>
    <mergeCell ref="K41:O41"/>
    <mergeCell ref="Q41:S41"/>
    <mergeCell ref="A42:B42"/>
    <mergeCell ref="C41:D41"/>
    <mergeCell ref="C42:D42"/>
    <mergeCell ref="I42:J42"/>
    <mergeCell ref="K39:O39"/>
    <mergeCell ref="Q39:S39"/>
    <mergeCell ref="A40:B40"/>
    <mergeCell ref="I40:J40"/>
    <mergeCell ref="K40:O40"/>
    <mergeCell ref="Q40:S40"/>
    <mergeCell ref="C40:D40"/>
    <mergeCell ref="G40:H40"/>
    <mergeCell ref="A39:B39"/>
    <mergeCell ref="I39:J39"/>
    <mergeCell ref="G39:H39"/>
    <mergeCell ref="E40:F40"/>
    <mergeCell ref="K42:O42"/>
    <mergeCell ref="Q42:S42"/>
    <mergeCell ref="K38:O38"/>
    <mergeCell ref="Q38:S38"/>
    <mergeCell ref="I37:J37"/>
    <mergeCell ref="A36:B36"/>
    <mergeCell ref="N35:O35"/>
    <mergeCell ref="Q36:S36"/>
    <mergeCell ref="A37:B37"/>
    <mergeCell ref="K37:O37"/>
    <mergeCell ref="Q37:T37"/>
    <mergeCell ref="K36:O36"/>
    <mergeCell ref="Q35:T35"/>
    <mergeCell ref="A35:B35"/>
    <mergeCell ref="I35:J35"/>
    <mergeCell ref="I36:J36"/>
    <mergeCell ref="I38:J38"/>
    <mergeCell ref="C35:D35"/>
    <mergeCell ref="A38:B38"/>
    <mergeCell ref="G36:H36"/>
    <mergeCell ref="E36:F36"/>
    <mergeCell ref="C38:D38"/>
    <mergeCell ref="G35:H35"/>
    <mergeCell ref="C36:D36"/>
    <mergeCell ref="N31:O31"/>
    <mergeCell ref="Q31:T31"/>
    <mergeCell ref="N32:O32"/>
    <mergeCell ref="Q32:T32"/>
    <mergeCell ref="Q34:T34"/>
    <mergeCell ref="N33:O33"/>
    <mergeCell ref="Q33:T33"/>
    <mergeCell ref="N34:O34"/>
    <mergeCell ref="K30:L30"/>
    <mergeCell ref="N30:O30"/>
    <mergeCell ref="Q30:S30"/>
    <mergeCell ref="K28:L28"/>
    <mergeCell ref="N28:O28"/>
    <mergeCell ref="Q28:S28"/>
    <mergeCell ref="K29:L29"/>
    <mergeCell ref="N29:O29"/>
    <mergeCell ref="Q29:S29"/>
    <mergeCell ref="K26:L26"/>
    <mergeCell ref="N26:O26"/>
    <mergeCell ref="Q26:S26"/>
    <mergeCell ref="K27:L27"/>
    <mergeCell ref="N27:O27"/>
    <mergeCell ref="Q27:S27"/>
    <mergeCell ref="N19:O19"/>
    <mergeCell ref="Q19:S19"/>
    <mergeCell ref="K10:T10"/>
    <mergeCell ref="K11:T11"/>
    <mergeCell ref="K12:T12"/>
    <mergeCell ref="K24:L24"/>
    <mergeCell ref="N24:O24"/>
    <mergeCell ref="Q24:S24"/>
    <mergeCell ref="K25:L25"/>
    <mergeCell ref="N25:O25"/>
    <mergeCell ref="Q25:S25"/>
    <mergeCell ref="K22:L22"/>
    <mergeCell ref="N22:O22"/>
    <mergeCell ref="Q22:S22"/>
    <mergeCell ref="K23:L23"/>
    <mergeCell ref="N23:O23"/>
    <mergeCell ref="Q23:S23"/>
    <mergeCell ref="K14:T14"/>
    <mergeCell ref="K15:T17"/>
    <mergeCell ref="K20:L20"/>
    <mergeCell ref="N20:O20"/>
    <mergeCell ref="Q20:S20"/>
    <mergeCell ref="K18:T18"/>
    <mergeCell ref="K19:L19"/>
    <mergeCell ref="A21:B21"/>
    <mergeCell ref="I33:J33"/>
    <mergeCell ref="I14:J14"/>
    <mergeCell ref="A19:B19"/>
    <mergeCell ref="A18:B18"/>
    <mergeCell ref="I20:J20"/>
    <mergeCell ref="A15:B17"/>
    <mergeCell ref="I19:J19"/>
    <mergeCell ref="A14:B14"/>
    <mergeCell ref="I26:J26"/>
    <mergeCell ref="A20:B20"/>
    <mergeCell ref="A27:B27"/>
    <mergeCell ref="A23:B23"/>
    <mergeCell ref="I31:J31"/>
    <mergeCell ref="I27:J27"/>
    <mergeCell ref="A26:B26"/>
    <mergeCell ref="I25:J25"/>
    <mergeCell ref="E18:F18"/>
    <mergeCell ref="G19:H19"/>
    <mergeCell ref="I29:J29"/>
    <mergeCell ref="E15:F17"/>
    <mergeCell ref="E19:F19"/>
    <mergeCell ref="A33:B33"/>
    <mergeCell ref="G21:H21"/>
    <mergeCell ref="B2:I2"/>
    <mergeCell ref="A25:B25"/>
    <mergeCell ref="I18:J18"/>
    <mergeCell ref="A22:B22"/>
    <mergeCell ref="A24:B24"/>
    <mergeCell ref="I22:J22"/>
    <mergeCell ref="B7:I8"/>
    <mergeCell ref="A51:B51"/>
    <mergeCell ref="A43:B43"/>
    <mergeCell ref="A47:B47"/>
    <mergeCell ref="A49:B49"/>
    <mergeCell ref="A48:B48"/>
    <mergeCell ref="I23:J23"/>
    <mergeCell ref="A32:B32"/>
    <mergeCell ref="I28:J28"/>
    <mergeCell ref="A30:B30"/>
    <mergeCell ref="E32:F32"/>
    <mergeCell ref="E44:F44"/>
    <mergeCell ref="C34:D34"/>
    <mergeCell ref="G22:H22"/>
    <mergeCell ref="C23:D23"/>
    <mergeCell ref="G23:H23"/>
    <mergeCell ref="C48:D48"/>
    <mergeCell ref="E38:F38"/>
    <mergeCell ref="B55:H55"/>
    <mergeCell ref="A1:A9"/>
    <mergeCell ref="I30:J30"/>
    <mergeCell ref="I32:J32"/>
    <mergeCell ref="A28:B28"/>
    <mergeCell ref="A29:B29"/>
    <mergeCell ref="E10:I10"/>
    <mergeCell ref="E11:I11"/>
    <mergeCell ref="A13:B13"/>
    <mergeCell ref="A11:D11"/>
    <mergeCell ref="A12:D12"/>
    <mergeCell ref="A50:B50"/>
    <mergeCell ref="A53:B53"/>
    <mergeCell ref="A45:B45"/>
    <mergeCell ref="A10:D10"/>
    <mergeCell ref="C13:H13"/>
    <mergeCell ref="C14:D14"/>
    <mergeCell ref="E14:F14"/>
    <mergeCell ref="C21:D21"/>
    <mergeCell ref="G15:H17"/>
    <mergeCell ref="C44:D44"/>
    <mergeCell ref="C45:D45"/>
    <mergeCell ref="C46:D46"/>
    <mergeCell ref="C47:D47"/>
    <mergeCell ref="E22:F22"/>
    <mergeCell ref="C50:D50"/>
    <mergeCell ref="C51:D51"/>
    <mergeCell ref="C52:D52"/>
    <mergeCell ref="C49:D49"/>
    <mergeCell ref="E23:F23"/>
    <mergeCell ref="C29:D29"/>
    <mergeCell ref="C30:D30"/>
    <mergeCell ref="E43:F43"/>
    <mergeCell ref="E41:F41"/>
    <mergeCell ref="E42:F42"/>
    <mergeCell ref="E25:F25"/>
    <mergeCell ref="E46:F46"/>
    <mergeCell ref="E47:F47"/>
    <mergeCell ref="E37:F37"/>
    <mergeCell ref="E24:F24"/>
    <mergeCell ref="C37:D37"/>
    <mergeCell ref="E48:F48"/>
    <mergeCell ref="E26:F26"/>
    <mergeCell ref="E29:F29"/>
    <mergeCell ref="C28:D28"/>
    <mergeCell ref="E34:F34"/>
    <mergeCell ref="E35:F35"/>
    <mergeCell ref="E31:F31"/>
    <mergeCell ref="E27:F27"/>
    <mergeCell ref="G32:H32"/>
    <mergeCell ref="E33:F33"/>
    <mergeCell ref="G24:H24"/>
    <mergeCell ref="G25:H25"/>
    <mergeCell ref="C26:D26"/>
    <mergeCell ref="G33:H33"/>
    <mergeCell ref="G27:H27"/>
    <mergeCell ref="G28:H28"/>
    <mergeCell ref="G29:H29"/>
    <mergeCell ref="G30:H30"/>
    <mergeCell ref="G31:H31"/>
    <mergeCell ref="C24:D24"/>
    <mergeCell ref="C27:D27"/>
    <mergeCell ref="C31:D31"/>
    <mergeCell ref="C32:D32"/>
    <mergeCell ref="C33:D33"/>
    <mergeCell ref="E30:F30"/>
    <mergeCell ref="C25:D25"/>
    <mergeCell ref="G18:H18"/>
    <mergeCell ref="C20:D20"/>
    <mergeCell ref="E12:I12"/>
    <mergeCell ref="G53:H53"/>
    <mergeCell ref="C53:D53"/>
    <mergeCell ref="E53:F53"/>
    <mergeCell ref="E50:F50"/>
    <mergeCell ref="E51:F51"/>
    <mergeCell ref="E52:F52"/>
    <mergeCell ref="G52:H52"/>
    <mergeCell ref="E49:F49"/>
    <mergeCell ref="G45:H45"/>
    <mergeCell ref="G49:H49"/>
    <mergeCell ref="G50:H50"/>
    <mergeCell ref="G51:H51"/>
    <mergeCell ref="G37:H37"/>
    <mergeCell ref="G38:H38"/>
    <mergeCell ref="C39:D39"/>
    <mergeCell ref="G46:H46"/>
    <mergeCell ref="G47:H47"/>
    <mergeCell ref="G48:H48"/>
    <mergeCell ref="G41:H41"/>
    <mergeCell ref="G42:H42"/>
    <mergeCell ref="G34:H34"/>
  </mergeCells>
  <phoneticPr fontId="0" type="noConversion"/>
  <printOptions horizontalCentered="1"/>
  <pageMargins left="0.55118110236220474" right="0.51181102362204722" top="0.39370078740157483" bottom="0.39370078740157483" header="0.31496062992125984" footer="0.31496062992125984"/>
  <pageSetup scale="69" orientation="portrait" horizontalDpi="4294967292"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55"/>
  <sheetViews>
    <sheetView topLeftCell="B1" zoomScale="130" zoomScaleNormal="130" workbookViewId="0">
      <selection activeCell="L15" sqref="L15"/>
    </sheetView>
  </sheetViews>
  <sheetFormatPr baseColWidth="10" defaultRowHeight="12.75" x14ac:dyDescent="0.2"/>
  <cols>
    <col min="1" max="1" width="6.85546875" customWidth="1"/>
    <col min="2" max="2" width="15" customWidth="1"/>
    <col min="3" max="3" width="31.140625" customWidth="1"/>
    <col min="4" max="7" width="8.28515625" customWidth="1"/>
    <col min="8" max="8" width="8.7109375" style="153" customWidth="1"/>
    <col min="9" max="9" width="8.28515625" style="153" customWidth="1"/>
    <col min="10" max="10" width="10.140625" style="128" customWidth="1"/>
  </cols>
  <sheetData>
    <row r="1" spans="1:10" x14ac:dyDescent="0.2">
      <c r="A1" s="4"/>
      <c r="B1" s="14"/>
      <c r="C1" s="4"/>
      <c r="D1" s="14"/>
      <c r="E1" s="14"/>
      <c r="F1" s="14"/>
      <c r="G1" s="124"/>
      <c r="H1" s="151"/>
      <c r="I1" s="152"/>
      <c r="J1" s="125"/>
    </row>
    <row r="2" spans="1:10" ht="15" x14ac:dyDescent="0.2">
      <c r="A2" s="8"/>
      <c r="C2" s="587" t="s">
        <v>583</v>
      </c>
      <c r="D2" s="588"/>
      <c r="E2" s="588"/>
      <c r="F2" s="588"/>
      <c r="G2" s="588"/>
      <c r="H2" s="589"/>
      <c r="J2" s="126"/>
    </row>
    <row r="3" spans="1:10" x14ac:dyDescent="0.2">
      <c r="A3" s="8"/>
      <c r="C3" s="9" t="s">
        <v>155</v>
      </c>
      <c r="D3" s="5"/>
      <c r="E3" s="5"/>
      <c r="F3" s="5"/>
      <c r="G3" s="5"/>
      <c r="H3" s="154"/>
      <c r="I3" s="590" t="s">
        <v>1053</v>
      </c>
      <c r="J3" s="591"/>
    </row>
    <row r="4" spans="1:10" x14ac:dyDescent="0.2">
      <c r="A4" s="8"/>
      <c r="C4" s="435" t="s">
        <v>819</v>
      </c>
      <c r="D4" s="5"/>
      <c r="E4" s="5"/>
      <c r="F4" s="5"/>
      <c r="G4" s="5"/>
      <c r="H4" s="154"/>
      <c r="I4" s="157"/>
      <c r="J4" s="126"/>
    </row>
    <row r="5" spans="1:10" x14ac:dyDescent="0.2">
      <c r="A5" s="592" t="s">
        <v>153</v>
      </c>
      <c r="B5" s="593"/>
      <c r="C5" s="594" t="s">
        <v>820</v>
      </c>
      <c r="D5" s="595"/>
      <c r="E5" s="595"/>
      <c r="F5" s="595"/>
      <c r="G5" s="595"/>
      <c r="H5" s="596"/>
      <c r="I5" s="597" t="s">
        <v>199</v>
      </c>
      <c r="J5" s="598"/>
    </row>
    <row r="6" spans="1:10" ht="15" customHeight="1" x14ac:dyDescent="0.2">
      <c r="A6" s="599" t="s">
        <v>154</v>
      </c>
      <c r="B6" s="600"/>
      <c r="C6" s="10" t="s">
        <v>584</v>
      </c>
      <c r="D6" s="5"/>
      <c r="E6" s="5"/>
      <c r="F6" s="5"/>
      <c r="G6" s="5"/>
      <c r="H6" s="154"/>
      <c r="I6" s="601">
        <v>38985</v>
      </c>
      <c r="J6" s="602"/>
    </row>
    <row r="7" spans="1:10" x14ac:dyDescent="0.2">
      <c r="A7" s="582" t="s">
        <v>139</v>
      </c>
      <c r="B7" s="583"/>
      <c r="C7" s="11"/>
      <c r="D7" s="12"/>
      <c r="E7" s="12"/>
      <c r="F7" s="12"/>
      <c r="G7" s="12"/>
      <c r="H7" s="155"/>
      <c r="I7" s="156"/>
      <c r="J7" s="127"/>
    </row>
    <row r="9" spans="1:10" ht="26.25" customHeight="1" x14ac:dyDescent="0.2">
      <c r="A9" s="605" t="s">
        <v>841</v>
      </c>
      <c r="B9" s="606"/>
      <c r="C9" s="606"/>
      <c r="D9" s="606"/>
      <c r="E9" s="606"/>
      <c r="F9" s="606"/>
      <c r="G9" s="606"/>
      <c r="H9" s="606"/>
      <c r="I9" s="606"/>
      <c r="J9" s="607"/>
    </row>
    <row r="10" spans="1:10" x14ac:dyDescent="0.2">
      <c r="A10" s="584" t="s">
        <v>585</v>
      </c>
      <c r="B10" s="584" t="s">
        <v>586</v>
      </c>
      <c r="C10" s="584"/>
      <c r="D10" s="585" t="s">
        <v>587</v>
      </c>
      <c r="E10" s="585"/>
      <c r="F10" s="585"/>
      <c r="G10" s="585"/>
      <c r="H10" s="586" t="s">
        <v>588</v>
      </c>
      <c r="I10" s="586" t="s">
        <v>589</v>
      </c>
      <c r="J10" s="604" t="s">
        <v>590</v>
      </c>
    </row>
    <row r="11" spans="1:10" x14ac:dyDescent="0.2">
      <c r="A11" s="584"/>
      <c r="B11" s="584"/>
      <c r="C11" s="584"/>
      <c r="D11" s="129" t="s">
        <v>591</v>
      </c>
      <c r="E11" s="129" t="s">
        <v>592</v>
      </c>
      <c r="F11" s="129" t="s">
        <v>593</v>
      </c>
      <c r="G11" s="129" t="s">
        <v>594</v>
      </c>
      <c r="H11" s="586"/>
      <c r="I11" s="586" t="s">
        <v>595</v>
      </c>
      <c r="J11" s="604"/>
    </row>
    <row r="12" spans="1:10" x14ac:dyDescent="0.2">
      <c r="A12" s="584"/>
      <c r="B12" s="584"/>
      <c r="C12" s="584"/>
      <c r="D12" s="129" t="s">
        <v>15</v>
      </c>
      <c r="E12" s="129"/>
      <c r="F12" s="129"/>
      <c r="G12" s="129"/>
      <c r="H12" s="586"/>
      <c r="I12" s="586"/>
      <c r="J12" s="604"/>
    </row>
    <row r="13" spans="1:10" x14ac:dyDescent="0.2">
      <c r="A13" s="130">
        <v>1</v>
      </c>
      <c r="B13" s="608" t="s">
        <v>596</v>
      </c>
      <c r="C13" s="608"/>
      <c r="D13" s="130"/>
      <c r="E13" s="130"/>
      <c r="F13" s="130"/>
      <c r="G13" s="130"/>
      <c r="H13" s="130"/>
      <c r="I13" s="130"/>
      <c r="J13" s="130"/>
    </row>
    <row r="14" spans="1:10" x14ac:dyDescent="0.2">
      <c r="A14" s="131" t="s">
        <v>239</v>
      </c>
      <c r="B14" s="603" t="s">
        <v>597</v>
      </c>
      <c r="C14" s="603"/>
      <c r="D14" s="131" t="s">
        <v>591</v>
      </c>
      <c r="E14" s="131" t="s">
        <v>592</v>
      </c>
      <c r="F14" s="131" t="s">
        <v>598</v>
      </c>
      <c r="G14" s="131" t="s">
        <v>594</v>
      </c>
      <c r="H14" s="131"/>
      <c r="I14" s="131"/>
      <c r="J14" s="131" t="s">
        <v>259</v>
      </c>
    </row>
    <row r="15" spans="1:10" x14ac:dyDescent="0.2">
      <c r="A15" s="131" t="s">
        <v>240</v>
      </c>
      <c r="B15" s="603" t="s">
        <v>599</v>
      </c>
      <c r="C15" s="603"/>
      <c r="D15" s="131" t="s">
        <v>600</v>
      </c>
      <c r="E15" s="131" t="s">
        <v>600</v>
      </c>
      <c r="F15" s="131" t="s">
        <v>601</v>
      </c>
      <c r="G15" s="131" t="s">
        <v>602</v>
      </c>
      <c r="H15" s="131"/>
      <c r="I15" s="131"/>
      <c r="J15" s="131" t="s">
        <v>259</v>
      </c>
    </row>
    <row r="16" spans="1:10" x14ac:dyDescent="0.2">
      <c r="A16" s="131" t="s">
        <v>241</v>
      </c>
      <c r="B16" s="603" t="s">
        <v>603</v>
      </c>
      <c r="C16" s="603"/>
      <c r="D16" s="131">
        <v>1143</v>
      </c>
      <c r="E16" s="131"/>
      <c r="F16" s="131"/>
      <c r="G16" s="131"/>
      <c r="H16" s="131"/>
      <c r="I16" s="131"/>
      <c r="J16" s="131" t="s">
        <v>604</v>
      </c>
    </row>
    <row r="17" spans="1:10" x14ac:dyDescent="0.2">
      <c r="A17" s="131"/>
      <c r="B17" s="603"/>
      <c r="C17" s="603"/>
      <c r="D17" s="131"/>
      <c r="E17" s="131"/>
      <c r="F17" s="131"/>
      <c r="G17" s="131"/>
      <c r="H17" s="131"/>
      <c r="I17" s="131"/>
      <c r="J17" s="131"/>
    </row>
    <row r="18" spans="1:10" x14ac:dyDescent="0.2">
      <c r="A18" s="131">
        <v>2</v>
      </c>
      <c r="B18" s="609" t="s">
        <v>605</v>
      </c>
      <c r="C18" s="609"/>
      <c r="D18" s="131"/>
      <c r="E18" s="131"/>
      <c r="F18" s="131"/>
      <c r="G18" s="131"/>
      <c r="H18" s="131"/>
      <c r="I18" s="131"/>
      <c r="J18" s="131"/>
    </row>
    <row r="19" spans="1:10" x14ac:dyDescent="0.2">
      <c r="A19" s="131" t="s">
        <v>242</v>
      </c>
      <c r="B19" s="603" t="s">
        <v>606</v>
      </c>
      <c r="C19" s="603"/>
      <c r="D19" s="131" t="s">
        <v>607</v>
      </c>
      <c r="E19" s="131" t="s">
        <v>607</v>
      </c>
      <c r="F19" s="131" t="s">
        <v>608</v>
      </c>
      <c r="G19" s="131" t="s">
        <v>608</v>
      </c>
      <c r="H19" s="131">
        <v>2</v>
      </c>
      <c r="I19" s="131" t="s">
        <v>234</v>
      </c>
      <c r="J19" s="131" t="s">
        <v>609</v>
      </c>
    </row>
    <row r="20" spans="1:10" x14ac:dyDescent="0.2">
      <c r="A20" s="131" t="s">
        <v>243</v>
      </c>
      <c r="B20" s="603" t="s">
        <v>610</v>
      </c>
      <c r="C20" s="603"/>
      <c r="D20" s="131" t="s">
        <v>611</v>
      </c>
      <c r="E20" s="131" t="s">
        <v>611</v>
      </c>
      <c r="F20" s="131" t="s">
        <v>611</v>
      </c>
      <c r="G20" s="131" t="s">
        <v>611</v>
      </c>
      <c r="H20" s="131" t="s">
        <v>611</v>
      </c>
      <c r="I20" s="131" t="s">
        <v>234</v>
      </c>
      <c r="J20" s="131" t="s">
        <v>612</v>
      </c>
    </row>
    <row r="21" spans="1:10" x14ac:dyDescent="0.2">
      <c r="A21" s="131" t="s">
        <v>613</v>
      </c>
      <c r="B21" s="603" t="s">
        <v>614</v>
      </c>
      <c r="C21" s="603"/>
      <c r="D21" s="131" t="s">
        <v>615</v>
      </c>
      <c r="E21" s="131" t="s">
        <v>616</v>
      </c>
      <c r="F21" s="131">
        <v>130</v>
      </c>
      <c r="G21" s="131">
        <v>150</v>
      </c>
      <c r="H21" s="131">
        <v>126</v>
      </c>
      <c r="I21" s="131" t="s">
        <v>234</v>
      </c>
      <c r="J21" s="131" t="s">
        <v>617</v>
      </c>
    </row>
    <row r="22" spans="1:10" x14ac:dyDescent="0.2">
      <c r="A22" s="131" t="s">
        <v>618</v>
      </c>
      <c r="B22" s="603" t="s">
        <v>619</v>
      </c>
      <c r="C22" s="603"/>
      <c r="D22" s="131" t="s">
        <v>620</v>
      </c>
      <c r="E22" s="131" t="s">
        <v>620</v>
      </c>
      <c r="F22" s="131" t="s">
        <v>621</v>
      </c>
      <c r="G22" s="131" t="s">
        <v>621</v>
      </c>
      <c r="H22" s="131"/>
      <c r="I22" s="131" t="s">
        <v>234</v>
      </c>
      <c r="J22" s="131" t="s">
        <v>622</v>
      </c>
    </row>
    <row r="23" spans="1:10" x14ac:dyDescent="0.2">
      <c r="A23" s="131" t="s">
        <v>623</v>
      </c>
      <c r="B23" s="603" t="s">
        <v>624</v>
      </c>
      <c r="C23" s="603"/>
      <c r="D23" s="132" t="s">
        <v>625</v>
      </c>
      <c r="E23" s="132" t="s">
        <v>626</v>
      </c>
      <c r="F23" s="132" t="s">
        <v>627</v>
      </c>
      <c r="G23" s="132" t="s">
        <v>627</v>
      </c>
      <c r="H23" s="133">
        <v>0</v>
      </c>
      <c r="I23" s="131" t="s">
        <v>234</v>
      </c>
      <c r="J23" s="131" t="s">
        <v>628</v>
      </c>
    </row>
    <row r="24" spans="1:10" x14ac:dyDescent="0.2">
      <c r="A24" s="131" t="s">
        <v>629</v>
      </c>
      <c r="B24" s="603" t="s">
        <v>630</v>
      </c>
      <c r="C24" s="603"/>
      <c r="D24" s="132" t="s">
        <v>631</v>
      </c>
      <c r="E24" s="132" t="s">
        <v>632</v>
      </c>
      <c r="F24" s="132" t="s">
        <v>633</v>
      </c>
      <c r="G24" s="132" t="s">
        <v>633</v>
      </c>
      <c r="H24" s="131">
        <v>0</v>
      </c>
      <c r="I24" s="131" t="s">
        <v>234</v>
      </c>
      <c r="J24" s="131" t="s">
        <v>628</v>
      </c>
    </row>
    <row r="25" spans="1:10" x14ac:dyDescent="0.2">
      <c r="A25" s="131" t="s">
        <v>634</v>
      </c>
      <c r="B25" s="603" t="s">
        <v>635</v>
      </c>
      <c r="C25" s="603"/>
      <c r="D25" s="132" t="s">
        <v>636</v>
      </c>
      <c r="E25" s="132" t="s">
        <v>636</v>
      </c>
      <c r="F25" s="132" t="s">
        <v>636</v>
      </c>
      <c r="G25" s="132" t="s">
        <v>636</v>
      </c>
      <c r="H25" s="131">
        <v>0</v>
      </c>
      <c r="I25" s="131" t="s">
        <v>234</v>
      </c>
      <c r="J25" s="131" t="s">
        <v>628</v>
      </c>
    </row>
    <row r="26" spans="1:10" x14ac:dyDescent="0.2">
      <c r="A26" s="131" t="s">
        <v>637</v>
      </c>
      <c r="B26" s="603" t="s">
        <v>638</v>
      </c>
      <c r="C26" s="603"/>
      <c r="D26" s="131" t="s">
        <v>639</v>
      </c>
      <c r="E26" s="131" t="s">
        <v>639</v>
      </c>
      <c r="F26" s="131" t="s">
        <v>639</v>
      </c>
      <c r="G26" s="131" t="s">
        <v>639</v>
      </c>
      <c r="H26" s="131"/>
      <c r="I26" s="131"/>
      <c r="J26" s="131" t="s">
        <v>640</v>
      </c>
    </row>
    <row r="27" spans="1:10" x14ac:dyDescent="0.2">
      <c r="A27" s="131" t="s">
        <v>641</v>
      </c>
      <c r="B27" s="603" t="s">
        <v>642</v>
      </c>
      <c r="C27" s="603"/>
      <c r="D27" s="131" t="s">
        <v>643</v>
      </c>
      <c r="E27" s="131" t="s">
        <v>643</v>
      </c>
      <c r="F27" s="131" t="s">
        <v>644</v>
      </c>
      <c r="G27" s="131" t="s">
        <v>643</v>
      </c>
      <c r="H27" s="131"/>
      <c r="I27" s="131"/>
      <c r="J27" s="131" t="s">
        <v>645</v>
      </c>
    </row>
    <row r="28" spans="1:10" x14ac:dyDescent="0.2">
      <c r="A28" s="131" t="s">
        <v>646</v>
      </c>
      <c r="B28" s="603" t="s">
        <v>647</v>
      </c>
      <c r="C28" s="603"/>
      <c r="D28" s="131" t="s">
        <v>639</v>
      </c>
      <c r="E28" s="131" t="s">
        <v>639</v>
      </c>
      <c r="F28" s="131" t="s">
        <v>639</v>
      </c>
      <c r="G28" s="131" t="s">
        <v>639</v>
      </c>
      <c r="H28" s="133"/>
      <c r="I28" s="131"/>
      <c r="J28" s="131" t="s">
        <v>648</v>
      </c>
    </row>
    <row r="29" spans="1:10" x14ac:dyDescent="0.2">
      <c r="A29" s="131" t="s">
        <v>649</v>
      </c>
      <c r="B29" s="603" t="s">
        <v>650</v>
      </c>
      <c r="C29" s="603"/>
      <c r="D29" s="131">
        <v>40</v>
      </c>
      <c r="E29" s="131">
        <v>30</v>
      </c>
      <c r="F29" s="131">
        <v>25</v>
      </c>
      <c r="G29" s="131">
        <v>20</v>
      </c>
      <c r="H29" s="133">
        <v>0.3</v>
      </c>
      <c r="I29" s="131" t="s">
        <v>234</v>
      </c>
      <c r="J29" s="131" t="s">
        <v>651</v>
      </c>
    </row>
    <row r="30" spans="1:10" x14ac:dyDescent="0.2">
      <c r="A30" s="131" t="s">
        <v>652</v>
      </c>
      <c r="B30" s="603" t="s">
        <v>653</v>
      </c>
      <c r="C30" s="603"/>
      <c r="D30" s="131"/>
      <c r="E30" s="131"/>
      <c r="F30" s="131"/>
      <c r="G30" s="131"/>
      <c r="H30" s="134">
        <f>+H21/(1-H29)</f>
        <v>180</v>
      </c>
      <c r="I30" s="131"/>
      <c r="J30" s="131" t="s">
        <v>654</v>
      </c>
    </row>
    <row r="31" spans="1:10" x14ac:dyDescent="0.2">
      <c r="A31" s="131" t="s">
        <v>655</v>
      </c>
      <c r="B31" s="603" t="s">
        <v>656</v>
      </c>
      <c r="C31" s="603"/>
      <c r="D31" s="131"/>
      <c r="E31" s="131"/>
      <c r="F31" s="131"/>
      <c r="G31" s="131"/>
      <c r="H31" s="131"/>
      <c r="I31" s="131"/>
      <c r="J31" s="131" t="s">
        <v>657</v>
      </c>
    </row>
    <row r="32" spans="1:10" x14ac:dyDescent="0.2">
      <c r="A32" s="131" t="s">
        <v>658</v>
      </c>
      <c r="B32" s="603" t="s">
        <v>659</v>
      </c>
      <c r="C32" s="603"/>
      <c r="D32" s="131" t="s">
        <v>660</v>
      </c>
      <c r="E32" s="131" t="s">
        <v>660</v>
      </c>
      <c r="F32" s="131" t="s">
        <v>661</v>
      </c>
      <c r="G32" s="131" t="s">
        <v>661</v>
      </c>
      <c r="H32" s="131">
        <v>1.3</v>
      </c>
      <c r="I32" s="131" t="s">
        <v>234</v>
      </c>
      <c r="J32" s="131" t="s">
        <v>662</v>
      </c>
    </row>
    <row r="33" spans="1:10" x14ac:dyDescent="0.2">
      <c r="A33" s="131" t="s">
        <v>663</v>
      </c>
      <c r="B33" s="603" t="s">
        <v>664</v>
      </c>
      <c r="C33" s="603"/>
      <c r="D33" s="131"/>
      <c r="E33" s="131"/>
      <c r="F33" s="131" t="s">
        <v>665</v>
      </c>
      <c r="G33" s="131" t="s">
        <v>665</v>
      </c>
      <c r="H33" s="131" t="s">
        <v>260</v>
      </c>
      <c r="I33" s="131" t="s">
        <v>234</v>
      </c>
      <c r="J33" s="131" t="s">
        <v>666</v>
      </c>
    </row>
    <row r="34" spans="1:10" x14ac:dyDescent="0.2">
      <c r="A34" s="131" t="s">
        <v>667</v>
      </c>
      <c r="B34" s="603" t="s">
        <v>668</v>
      </c>
      <c r="C34" s="603"/>
      <c r="D34" s="131"/>
      <c r="E34" s="131" t="s">
        <v>669</v>
      </c>
      <c r="F34" s="131" t="s">
        <v>670</v>
      </c>
      <c r="G34" s="131" t="s">
        <v>670</v>
      </c>
      <c r="H34" s="131" t="s">
        <v>260</v>
      </c>
      <c r="I34" s="131" t="s">
        <v>234</v>
      </c>
      <c r="J34" s="131" t="s">
        <v>666</v>
      </c>
    </row>
    <row r="35" spans="1:10" x14ac:dyDescent="0.2">
      <c r="A35" s="131" t="s">
        <v>671</v>
      </c>
      <c r="B35" s="603" t="s">
        <v>672</v>
      </c>
      <c r="C35" s="603"/>
      <c r="D35" s="131" t="s">
        <v>673</v>
      </c>
      <c r="E35" s="131" t="s">
        <v>673</v>
      </c>
      <c r="F35" s="131" t="s">
        <v>669</v>
      </c>
      <c r="G35" s="131" t="s">
        <v>669</v>
      </c>
      <c r="H35" s="131">
        <v>1.6</v>
      </c>
      <c r="I35" s="131" t="s">
        <v>234</v>
      </c>
      <c r="J35" s="131" t="s">
        <v>666</v>
      </c>
    </row>
    <row r="36" spans="1:10" x14ac:dyDescent="0.2">
      <c r="A36" s="131" t="s">
        <v>674</v>
      </c>
      <c r="B36" s="603" t="s">
        <v>675</v>
      </c>
      <c r="C36" s="603"/>
      <c r="D36" s="131" t="s">
        <v>676</v>
      </c>
      <c r="E36" s="131" t="s">
        <v>677</v>
      </c>
      <c r="F36" s="131" t="s">
        <v>677</v>
      </c>
      <c r="G36" s="131" t="s">
        <v>677</v>
      </c>
      <c r="H36" s="131" t="s">
        <v>260</v>
      </c>
      <c r="I36" s="131" t="s">
        <v>234</v>
      </c>
      <c r="J36" s="131" t="s">
        <v>678</v>
      </c>
    </row>
    <row r="37" spans="1:10" x14ac:dyDescent="0.2">
      <c r="A37" s="131" t="s">
        <v>679</v>
      </c>
      <c r="B37" s="603" t="s">
        <v>680</v>
      </c>
      <c r="C37" s="603"/>
      <c r="D37" s="131" t="s">
        <v>681</v>
      </c>
      <c r="E37" s="131" t="s">
        <v>682</v>
      </c>
      <c r="F37" s="131" t="s">
        <v>682</v>
      </c>
      <c r="G37" s="131" t="s">
        <v>683</v>
      </c>
      <c r="H37" s="131" t="s">
        <v>260</v>
      </c>
      <c r="I37" s="131" t="s">
        <v>234</v>
      </c>
      <c r="J37" s="131" t="s">
        <v>684</v>
      </c>
    </row>
    <row r="38" spans="1:10" x14ac:dyDescent="0.2">
      <c r="A38" s="131"/>
      <c r="B38" s="603"/>
      <c r="C38" s="603"/>
      <c r="D38" s="131"/>
      <c r="E38" s="131"/>
      <c r="F38" s="131"/>
      <c r="G38" s="131"/>
      <c r="H38" s="131"/>
      <c r="I38" s="131"/>
      <c r="J38" s="131"/>
    </row>
    <row r="39" spans="1:10" x14ac:dyDescent="0.2">
      <c r="A39" s="131">
        <v>3</v>
      </c>
      <c r="B39" s="609" t="s">
        <v>685</v>
      </c>
      <c r="C39" s="609"/>
      <c r="D39" s="135" t="s">
        <v>686</v>
      </c>
      <c r="E39" s="135" t="s">
        <v>687</v>
      </c>
      <c r="F39" s="135" t="s">
        <v>688</v>
      </c>
      <c r="G39" s="135" t="s">
        <v>689</v>
      </c>
      <c r="H39" s="131" t="s">
        <v>686</v>
      </c>
      <c r="I39" s="131" t="s">
        <v>234</v>
      </c>
      <c r="J39" s="131"/>
    </row>
    <row r="40" spans="1:10" x14ac:dyDescent="0.2">
      <c r="A40" s="131" t="s">
        <v>244</v>
      </c>
      <c r="B40" s="603" t="s">
        <v>690</v>
      </c>
      <c r="C40" s="603"/>
      <c r="D40" s="136" t="s">
        <v>691</v>
      </c>
      <c r="E40" s="131" t="s">
        <v>692</v>
      </c>
      <c r="F40" s="131" t="s">
        <v>693</v>
      </c>
      <c r="G40" s="131" t="s">
        <v>694</v>
      </c>
      <c r="H40" s="131" t="s">
        <v>454</v>
      </c>
      <c r="I40" s="131"/>
      <c r="J40" s="131" t="s">
        <v>695</v>
      </c>
    </row>
    <row r="41" spans="1:10" x14ac:dyDescent="0.2">
      <c r="A41" s="131" t="s">
        <v>245</v>
      </c>
      <c r="B41" s="603" t="s">
        <v>696</v>
      </c>
      <c r="C41" s="603"/>
      <c r="D41" s="131" t="s">
        <v>697</v>
      </c>
      <c r="E41" s="131" t="s">
        <v>698</v>
      </c>
      <c r="F41" s="131" t="s">
        <v>699</v>
      </c>
      <c r="G41" s="131" t="s">
        <v>700</v>
      </c>
      <c r="H41" s="131" t="s">
        <v>454</v>
      </c>
      <c r="I41" s="131"/>
      <c r="J41" s="131" t="s">
        <v>695</v>
      </c>
    </row>
    <row r="42" spans="1:10" x14ac:dyDescent="0.2">
      <c r="A42" s="131" t="s">
        <v>701</v>
      </c>
      <c r="B42" s="603" t="s">
        <v>702</v>
      </c>
      <c r="C42" s="603"/>
      <c r="D42" s="131" t="s">
        <v>703</v>
      </c>
      <c r="E42" s="131" t="s">
        <v>704</v>
      </c>
      <c r="F42" s="131" t="s">
        <v>705</v>
      </c>
      <c r="G42" s="131" t="s">
        <v>706</v>
      </c>
      <c r="H42" s="131" t="s">
        <v>454</v>
      </c>
      <c r="I42" s="131" t="s">
        <v>234</v>
      </c>
      <c r="J42" s="131" t="s">
        <v>695</v>
      </c>
    </row>
    <row r="43" spans="1:10" x14ac:dyDescent="0.2">
      <c r="A43" s="131" t="s">
        <v>707</v>
      </c>
      <c r="B43" s="603" t="s">
        <v>708</v>
      </c>
      <c r="C43" s="603"/>
      <c r="D43" s="131" t="s">
        <v>709</v>
      </c>
      <c r="E43" s="131" t="s">
        <v>709</v>
      </c>
      <c r="F43" s="131" t="s">
        <v>709</v>
      </c>
      <c r="G43" s="131" t="s">
        <v>710</v>
      </c>
      <c r="H43" s="131" t="s">
        <v>454</v>
      </c>
      <c r="I43" s="131"/>
      <c r="J43" s="131" t="s">
        <v>695</v>
      </c>
    </row>
    <row r="44" spans="1:10" x14ac:dyDescent="0.2">
      <c r="A44" s="131" t="s">
        <v>711</v>
      </c>
      <c r="B44" s="603" t="s">
        <v>712</v>
      </c>
      <c r="C44" s="603"/>
      <c r="D44" s="131" t="s">
        <v>713</v>
      </c>
      <c r="E44" s="131" t="s">
        <v>714</v>
      </c>
      <c r="F44" s="131" t="s">
        <v>715</v>
      </c>
      <c r="G44" s="131"/>
      <c r="H44" s="131">
        <v>7</v>
      </c>
      <c r="I44" s="131" t="s">
        <v>234</v>
      </c>
      <c r="J44" s="131" t="s">
        <v>695</v>
      </c>
    </row>
    <row r="45" spans="1:10" x14ac:dyDescent="0.2">
      <c r="A45" s="131" t="s">
        <v>716</v>
      </c>
      <c r="B45" s="603" t="s">
        <v>717</v>
      </c>
      <c r="C45" s="603"/>
      <c r="D45" s="131" t="s">
        <v>718</v>
      </c>
      <c r="E45" s="131" t="s">
        <v>719</v>
      </c>
      <c r="F45" s="131" t="s">
        <v>720</v>
      </c>
      <c r="G45" s="136" t="s">
        <v>721</v>
      </c>
      <c r="H45" s="131">
        <v>4</v>
      </c>
      <c r="I45" s="131" t="s">
        <v>137</v>
      </c>
      <c r="J45" s="131" t="s">
        <v>695</v>
      </c>
    </row>
    <row r="46" spans="1:10" x14ac:dyDescent="0.2">
      <c r="A46" s="131" t="s">
        <v>722</v>
      </c>
      <c r="B46" s="603" t="s">
        <v>723</v>
      </c>
      <c r="C46" s="603"/>
      <c r="D46" s="131" t="s">
        <v>724</v>
      </c>
      <c r="E46" s="131" t="s">
        <v>725</v>
      </c>
      <c r="F46" s="131" t="s">
        <v>726</v>
      </c>
      <c r="G46" s="136" t="s">
        <v>727</v>
      </c>
      <c r="H46" s="131">
        <v>8</v>
      </c>
      <c r="I46" s="131" t="s">
        <v>234</v>
      </c>
      <c r="J46" s="131" t="s">
        <v>695</v>
      </c>
    </row>
    <row r="47" spans="1:10" x14ac:dyDescent="0.2">
      <c r="A47" s="131" t="s">
        <v>728</v>
      </c>
      <c r="B47" s="603" t="s">
        <v>729</v>
      </c>
      <c r="C47" s="603"/>
      <c r="D47" s="131" t="s">
        <v>730</v>
      </c>
      <c r="E47" s="131" t="s">
        <v>730</v>
      </c>
      <c r="F47" s="131" t="s">
        <v>730</v>
      </c>
      <c r="G47" s="131" t="s">
        <v>731</v>
      </c>
      <c r="H47" s="131" t="s">
        <v>730</v>
      </c>
      <c r="I47" s="131" t="s">
        <v>234</v>
      </c>
      <c r="J47" s="131" t="s">
        <v>695</v>
      </c>
    </row>
    <row r="48" spans="1:10" x14ac:dyDescent="0.2">
      <c r="A48" s="131" t="s">
        <v>732</v>
      </c>
      <c r="B48" s="603" t="s">
        <v>733</v>
      </c>
      <c r="C48" s="603"/>
      <c r="D48" s="131" t="s">
        <v>734</v>
      </c>
      <c r="E48" s="131" t="s">
        <v>735</v>
      </c>
      <c r="F48" s="131" t="s">
        <v>736</v>
      </c>
      <c r="G48" s="131">
        <v>300</v>
      </c>
      <c r="H48" s="131">
        <v>3.8</v>
      </c>
      <c r="I48" s="131" t="s">
        <v>234</v>
      </c>
      <c r="J48" s="131" t="s">
        <v>695</v>
      </c>
    </row>
    <row r="49" spans="1:10" x14ac:dyDescent="0.2">
      <c r="A49" s="131" t="s">
        <v>737</v>
      </c>
      <c r="B49" s="603" t="s">
        <v>738</v>
      </c>
      <c r="C49" s="603"/>
      <c r="D49" s="131" t="s">
        <v>739</v>
      </c>
      <c r="E49" s="131" t="s">
        <v>739</v>
      </c>
      <c r="F49" s="131" t="s">
        <v>739</v>
      </c>
      <c r="G49" s="131" t="s">
        <v>740</v>
      </c>
      <c r="H49" s="131" t="s">
        <v>454</v>
      </c>
      <c r="I49" s="131"/>
      <c r="J49" s="131" t="s">
        <v>695</v>
      </c>
    </row>
    <row r="50" spans="1:10" x14ac:dyDescent="0.2">
      <c r="A50" s="131" t="s">
        <v>741</v>
      </c>
      <c r="B50" s="603" t="s">
        <v>742</v>
      </c>
      <c r="C50" s="603"/>
      <c r="D50" s="610" t="s">
        <v>743</v>
      </c>
      <c r="E50" s="610"/>
      <c r="F50" s="610"/>
      <c r="G50" s="610"/>
      <c r="H50" s="131" t="s">
        <v>260</v>
      </c>
      <c r="I50" s="131" t="s">
        <v>234</v>
      </c>
      <c r="J50" s="131" t="s">
        <v>744</v>
      </c>
    </row>
    <row r="51" spans="1:10" x14ac:dyDescent="0.2">
      <c r="A51" s="131" t="s">
        <v>745</v>
      </c>
      <c r="B51" s="603" t="s">
        <v>746</v>
      </c>
      <c r="C51" s="603"/>
      <c r="D51" s="131" t="s">
        <v>611</v>
      </c>
      <c r="E51" s="131" t="s">
        <v>611</v>
      </c>
      <c r="F51" s="131" t="s">
        <v>611</v>
      </c>
      <c r="G51" s="131" t="s">
        <v>611</v>
      </c>
      <c r="H51" s="131" t="s">
        <v>454</v>
      </c>
      <c r="I51" s="131" t="s">
        <v>137</v>
      </c>
      <c r="J51" s="131" t="s">
        <v>747</v>
      </c>
    </row>
    <row r="52" spans="1:10" hidden="1" x14ac:dyDescent="0.2">
      <c r="A52" s="131"/>
      <c r="B52" s="603"/>
      <c r="C52" s="603"/>
      <c r="D52" s="131"/>
      <c r="E52" s="131"/>
      <c r="F52" s="131"/>
      <c r="G52" s="131"/>
      <c r="H52" s="131"/>
      <c r="I52" s="131"/>
      <c r="J52" s="131"/>
    </row>
    <row r="53" spans="1:10" hidden="1" x14ac:dyDescent="0.2">
      <c r="A53" s="131">
        <v>4</v>
      </c>
      <c r="B53" s="609" t="s">
        <v>748</v>
      </c>
      <c r="C53" s="609"/>
      <c r="D53" s="135" t="s">
        <v>749</v>
      </c>
      <c r="E53" s="135" t="s">
        <v>750</v>
      </c>
      <c r="F53" s="135" t="s">
        <v>751</v>
      </c>
      <c r="G53" s="135" t="s">
        <v>752</v>
      </c>
      <c r="H53" s="131"/>
      <c r="I53" s="131"/>
      <c r="J53" s="131"/>
    </row>
    <row r="54" spans="1:10" hidden="1" x14ac:dyDescent="0.2">
      <c r="A54" s="131" t="s">
        <v>246</v>
      </c>
      <c r="B54" s="603" t="s">
        <v>753</v>
      </c>
      <c r="C54" s="603"/>
      <c r="D54" s="131" t="s">
        <v>754</v>
      </c>
      <c r="E54" s="131" t="s">
        <v>755</v>
      </c>
      <c r="F54" s="131" t="s">
        <v>756</v>
      </c>
      <c r="G54" s="131" t="s">
        <v>757</v>
      </c>
      <c r="H54" s="131" t="s">
        <v>260</v>
      </c>
      <c r="I54" s="131" t="s">
        <v>234</v>
      </c>
      <c r="J54" s="131" t="s">
        <v>758</v>
      </c>
    </row>
    <row r="55" spans="1:10" hidden="1" x14ac:dyDescent="0.2">
      <c r="A55" s="131" t="s">
        <v>247</v>
      </c>
      <c r="B55" s="603" t="s">
        <v>759</v>
      </c>
      <c r="C55" s="603"/>
      <c r="D55" s="131">
        <v>15</v>
      </c>
      <c r="E55" s="131">
        <v>20</v>
      </c>
      <c r="F55" s="131">
        <v>25</v>
      </c>
      <c r="G55" s="131">
        <v>30</v>
      </c>
      <c r="H55" s="131">
        <v>25</v>
      </c>
      <c r="I55" s="131" t="s">
        <v>234</v>
      </c>
      <c r="J55" s="131" t="s">
        <v>760</v>
      </c>
    </row>
    <row r="56" spans="1:10" hidden="1" x14ac:dyDescent="0.2">
      <c r="A56" s="131" t="s">
        <v>761</v>
      </c>
      <c r="B56" s="603" t="s">
        <v>762</v>
      </c>
      <c r="C56" s="603"/>
      <c r="D56" s="131">
        <v>1</v>
      </c>
      <c r="E56" s="131">
        <v>1</v>
      </c>
      <c r="F56" s="131">
        <v>1.5</v>
      </c>
      <c r="G56" s="131">
        <v>2</v>
      </c>
      <c r="H56" s="131">
        <v>3</v>
      </c>
      <c r="I56" s="131" t="s">
        <v>234</v>
      </c>
      <c r="J56" s="131" t="s">
        <v>763</v>
      </c>
    </row>
    <row r="57" spans="1:10" hidden="1" x14ac:dyDescent="0.2">
      <c r="A57" s="131" t="s">
        <v>764</v>
      </c>
      <c r="B57" s="603" t="s">
        <v>765</v>
      </c>
      <c r="C57" s="603"/>
      <c r="D57" s="131"/>
      <c r="E57" s="131"/>
      <c r="F57" s="131"/>
      <c r="G57" s="131"/>
      <c r="H57" s="131"/>
      <c r="I57" s="131"/>
      <c r="J57" s="131" t="s">
        <v>766</v>
      </c>
    </row>
    <row r="58" spans="1:10" hidden="1" x14ac:dyDescent="0.2">
      <c r="A58" s="131" t="s">
        <v>767</v>
      </c>
      <c r="B58" s="603" t="s">
        <v>768</v>
      </c>
      <c r="C58" s="603"/>
      <c r="D58" s="610" t="s">
        <v>769</v>
      </c>
      <c r="E58" s="610"/>
      <c r="F58" s="610"/>
      <c r="G58" s="610"/>
      <c r="H58" s="131">
        <v>0.15</v>
      </c>
      <c r="I58" s="131" t="s">
        <v>234</v>
      </c>
      <c r="J58" s="131" t="s">
        <v>770</v>
      </c>
    </row>
    <row r="59" spans="1:10" hidden="1" x14ac:dyDescent="0.2">
      <c r="A59" s="131" t="s">
        <v>771</v>
      </c>
      <c r="B59" s="603" t="s">
        <v>772</v>
      </c>
      <c r="C59" s="603"/>
      <c r="D59" s="610" t="s">
        <v>773</v>
      </c>
      <c r="E59" s="610"/>
      <c r="F59" s="610"/>
      <c r="G59" s="610"/>
      <c r="H59" s="131">
        <v>10</v>
      </c>
      <c r="I59" s="131" t="s">
        <v>137</v>
      </c>
      <c r="J59" s="131" t="s">
        <v>774</v>
      </c>
    </row>
    <row r="60" spans="1:10" hidden="1" x14ac:dyDescent="0.2">
      <c r="A60" s="131" t="s">
        <v>775</v>
      </c>
      <c r="B60" s="603" t="s">
        <v>776</v>
      </c>
      <c r="C60" s="603"/>
      <c r="D60" s="610" t="s">
        <v>777</v>
      </c>
      <c r="E60" s="610"/>
      <c r="F60" s="610"/>
      <c r="G60" s="610"/>
      <c r="H60" s="131">
        <v>0.15</v>
      </c>
      <c r="I60" s="131" t="s">
        <v>234</v>
      </c>
      <c r="J60" s="131" t="s">
        <v>778</v>
      </c>
    </row>
    <row r="61" spans="1:10" hidden="1" x14ac:dyDescent="0.2">
      <c r="A61" s="131" t="s">
        <v>779</v>
      </c>
      <c r="B61" s="603" t="s">
        <v>780</v>
      </c>
      <c r="C61" s="603"/>
      <c r="D61" s="131" t="s">
        <v>781</v>
      </c>
      <c r="E61" s="131" t="s">
        <v>781</v>
      </c>
      <c r="F61" s="610" t="s">
        <v>782</v>
      </c>
      <c r="G61" s="610"/>
      <c r="H61" s="131"/>
      <c r="I61" s="131"/>
      <c r="J61" s="131" t="s">
        <v>783</v>
      </c>
    </row>
    <row r="62" spans="1:10" x14ac:dyDescent="0.2">
      <c r="A62" s="131"/>
      <c r="B62" s="603"/>
      <c r="C62" s="603"/>
      <c r="D62" s="131"/>
      <c r="E62" s="131"/>
      <c r="F62" s="131"/>
      <c r="G62" s="131"/>
      <c r="H62" s="131"/>
      <c r="I62" s="131"/>
      <c r="J62" s="131"/>
    </row>
    <row r="63" spans="1:10" hidden="1" x14ac:dyDescent="0.2">
      <c r="A63" s="131">
        <v>5</v>
      </c>
      <c r="B63" s="137" t="s">
        <v>784</v>
      </c>
      <c r="C63" s="131"/>
      <c r="D63" s="131"/>
      <c r="E63" s="131"/>
      <c r="F63" s="131"/>
      <c r="G63" s="138"/>
      <c r="H63" s="131"/>
      <c r="I63" s="131"/>
      <c r="J63" s="131" t="s">
        <v>785</v>
      </c>
    </row>
    <row r="64" spans="1:10" hidden="1" x14ac:dyDescent="0.2">
      <c r="A64" s="131" t="s">
        <v>248</v>
      </c>
      <c r="B64" s="603" t="s">
        <v>786</v>
      </c>
      <c r="C64" s="603"/>
      <c r="D64" s="610" t="s">
        <v>787</v>
      </c>
      <c r="E64" s="610"/>
      <c r="F64" s="610"/>
      <c r="G64" s="610"/>
      <c r="H64" s="131" t="s">
        <v>299</v>
      </c>
      <c r="I64" s="131" t="s">
        <v>234</v>
      </c>
      <c r="J64" s="131" t="s">
        <v>788</v>
      </c>
    </row>
    <row r="65" spans="1:10" hidden="1" x14ac:dyDescent="0.2">
      <c r="A65" s="131" t="s">
        <v>249</v>
      </c>
      <c r="B65" s="603" t="s">
        <v>789</v>
      </c>
      <c r="C65" s="603"/>
      <c r="D65" s="610" t="s">
        <v>790</v>
      </c>
      <c r="E65" s="610"/>
      <c r="F65" s="610"/>
      <c r="G65" s="610"/>
      <c r="H65" s="139">
        <f>0.91/0.167</f>
        <v>5.4491017964071853</v>
      </c>
      <c r="I65" s="131" t="s">
        <v>234</v>
      </c>
      <c r="J65" s="131" t="s">
        <v>791</v>
      </c>
    </row>
    <row r="66" spans="1:10" hidden="1" x14ac:dyDescent="0.2">
      <c r="A66" s="131" t="s">
        <v>792</v>
      </c>
      <c r="B66" s="603" t="s">
        <v>793</v>
      </c>
      <c r="C66" s="603"/>
      <c r="D66" s="610" t="s">
        <v>794</v>
      </c>
      <c r="E66" s="610"/>
      <c r="F66" s="610"/>
      <c r="G66" s="610"/>
      <c r="H66" s="133">
        <v>0.1</v>
      </c>
      <c r="I66" s="131" t="s">
        <v>234</v>
      </c>
      <c r="J66" s="131" t="s">
        <v>795</v>
      </c>
    </row>
    <row r="67" spans="1:10" hidden="1" x14ac:dyDescent="0.2">
      <c r="A67" s="131" t="s">
        <v>796</v>
      </c>
      <c r="B67" s="603" t="s">
        <v>797</v>
      </c>
      <c r="C67" s="603"/>
      <c r="D67" s="610" t="s">
        <v>798</v>
      </c>
      <c r="E67" s="610"/>
      <c r="F67" s="610"/>
      <c r="G67" s="610"/>
      <c r="H67" s="131">
        <v>1.5</v>
      </c>
      <c r="I67" s="131" t="s">
        <v>234</v>
      </c>
      <c r="J67" s="131"/>
    </row>
    <row r="68" spans="1:10" hidden="1" x14ac:dyDescent="0.2">
      <c r="A68" s="131" t="s">
        <v>799</v>
      </c>
      <c r="B68" s="603" t="s">
        <v>800</v>
      </c>
      <c r="C68" s="603"/>
      <c r="D68" s="610" t="s">
        <v>801</v>
      </c>
      <c r="E68" s="610"/>
      <c r="F68" s="610"/>
      <c r="G68" s="610"/>
      <c r="H68" s="131">
        <v>0.16700000000000001</v>
      </c>
      <c r="I68" s="131" t="s">
        <v>234</v>
      </c>
      <c r="J68" s="131" t="s">
        <v>802</v>
      </c>
    </row>
    <row r="69" spans="1:10" hidden="1" x14ac:dyDescent="0.2">
      <c r="A69" s="131" t="s">
        <v>803</v>
      </c>
      <c r="B69" s="603" t="s">
        <v>804</v>
      </c>
      <c r="C69" s="603"/>
      <c r="D69" s="610" t="s">
        <v>805</v>
      </c>
      <c r="E69" s="610"/>
      <c r="F69" s="610"/>
      <c r="G69" s="610"/>
      <c r="H69" s="131" t="s">
        <v>260</v>
      </c>
      <c r="I69" s="131"/>
      <c r="J69" s="131" t="s">
        <v>802</v>
      </c>
    </row>
    <row r="70" spans="1:10" hidden="1" x14ac:dyDescent="0.2">
      <c r="A70" s="131" t="s">
        <v>806</v>
      </c>
      <c r="B70" s="603" t="s">
        <v>807</v>
      </c>
      <c r="C70" s="603"/>
      <c r="D70" s="610" t="s">
        <v>808</v>
      </c>
      <c r="E70" s="610"/>
      <c r="F70" s="610"/>
      <c r="G70" s="610"/>
      <c r="H70" s="140">
        <f>1.1/7.1</f>
        <v>0.15492957746478875</v>
      </c>
      <c r="I70" s="131" t="s">
        <v>234</v>
      </c>
      <c r="J70" s="131" t="s">
        <v>809</v>
      </c>
    </row>
    <row r="71" spans="1:10" hidden="1" x14ac:dyDescent="0.2">
      <c r="A71" s="131"/>
      <c r="B71" s="603"/>
      <c r="C71" s="603"/>
      <c r="D71" s="131"/>
      <c r="E71" s="131"/>
      <c r="F71" s="131"/>
      <c r="G71" s="131"/>
      <c r="H71" s="131"/>
      <c r="I71" s="131"/>
      <c r="J71" s="131"/>
    </row>
    <row r="72" spans="1:10" x14ac:dyDescent="0.2">
      <c r="A72" s="131">
        <v>6</v>
      </c>
      <c r="B72" s="609" t="s">
        <v>810</v>
      </c>
      <c r="C72" s="609"/>
      <c r="D72" s="131"/>
      <c r="E72" s="131"/>
      <c r="F72" s="131"/>
      <c r="G72" s="131"/>
      <c r="H72" s="131"/>
      <c r="I72" s="131"/>
      <c r="J72" s="131" t="s">
        <v>811</v>
      </c>
    </row>
    <row r="73" spans="1:10" x14ac:dyDescent="0.2">
      <c r="A73" s="131" t="s">
        <v>250</v>
      </c>
      <c r="B73" s="603" t="s">
        <v>812</v>
      </c>
      <c r="C73" s="603"/>
      <c r="D73" s="132" t="s">
        <v>813</v>
      </c>
      <c r="E73" s="132" t="s">
        <v>813</v>
      </c>
      <c r="F73" s="132" t="s">
        <v>814</v>
      </c>
      <c r="G73" s="132" t="s">
        <v>815</v>
      </c>
      <c r="H73" s="131">
        <v>15</v>
      </c>
      <c r="I73" s="131" t="s">
        <v>234</v>
      </c>
      <c r="J73" s="131" t="s">
        <v>816</v>
      </c>
    </row>
    <row r="74" spans="1:10" x14ac:dyDescent="0.2">
      <c r="A74" s="131" t="s">
        <v>251</v>
      </c>
      <c r="B74" s="603" t="s">
        <v>817</v>
      </c>
      <c r="C74" s="603"/>
      <c r="D74" s="611" t="s">
        <v>825</v>
      </c>
      <c r="E74" s="611"/>
      <c r="F74" s="611"/>
      <c r="G74" s="611"/>
      <c r="H74" s="131" t="s">
        <v>299</v>
      </c>
      <c r="I74" s="131" t="s">
        <v>234</v>
      </c>
      <c r="J74" s="131" t="s">
        <v>826</v>
      </c>
    </row>
    <row r="75" spans="1:10" x14ac:dyDescent="0.2">
      <c r="A75" s="131" t="s">
        <v>252</v>
      </c>
      <c r="B75" s="603" t="s">
        <v>827</v>
      </c>
      <c r="C75" s="603"/>
      <c r="D75" s="132" t="s">
        <v>828</v>
      </c>
      <c r="E75" s="132" t="s">
        <v>829</v>
      </c>
      <c r="F75" s="132"/>
      <c r="G75" s="132"/>
      <c r="H75" s="131" t="s">
        <v>260</v>
      </c>
      <c r="I75" s="131" t="s">
        <v>234</v>
      </c>
      <c r="J75" s="131" t="s">
        <v>830</v>
      </c>
    </row>
    <row r="76" spans="1:10" x14ac:dyDescent="0.2">
      <c r="A76" s="131" t="s">
        <v>253</v>
      </c>
      <c r="B76" s="603" t="s">
        <v>831</v>
      </c>
      <c r="C76" s="603"/>
      <c r="D76" s="610" t="s">
        <v>832</v>
      </c>
      <c r="E76" s="610"/>
      <c r="F76" s="610"/>
      <c r="G76" s="610"/>
      <c r="H76" s="131">
        <v>80</v>
      </c>
      <c r="I76" s="131" t="s">
        <v>234</v>
      </c>
      <c r="J76" s="131" t="s">
        <v>833</v>
      </c>
    </row>
    <row r="77" spans="1:10" x14ac:dyDescent="0.2">
      <c r="A77" s="131"/>
      <c r="B77" s="603"/>
      <c r="C77" s="603"/>
      <c r="D77" s="131"/>
      <c r="E77" s="131"/>
      <c r="F77" s="131"/>
      <c r="G77" s="131"/>
      <c r="H77" s="131"/>
      <c r="I77" s="131"/>
      <c r="J77" s="131"/>
    </row>
    <row r="78" spans="1:10" hidden="1" x14ac:dyDescent="0.2">
      <c r="A78" s="131">
        <v>7</v>
      </c>
      <c r="B78" s="609" t="s">
        <v>834</v>
      </c>
      <c r="C78" s="609"/>
      <c r="D78" s="131"/>
      <c r="E78" s="131"/>
      <c r="F78" s="131"/>
      <c r="G78" s="131"/>
      <c r="H78" s="131"/>
      <c r="I78" s="131"/>
      <c r="J78" s="131" t="s">
        <v>835</v>
      </c>
    </row>
    <row r="79" spans="1:10" hidden="1" x14ac:dyDescent="0.2">
      <c r="A79" s="131" t="s">
        <v>254</v>
      </c>
      <c r="B79" s="603" t="s">
        <v>836</v>
      </c>
      <c r="C79" s="603"/>
      <c r="D79" s="131" t="s">
        <v>837</v>
      </c>
      <c r="E79" s="131" t="s">
        <v>611</v>
      </c>
      <c r="F79" s="131" t="s">
        <v>611</v>
      </c>
      <c r="G79" s="131" t="s">
        <v>611</v>
      </c>
      <c r="H79" s="131" t="s">
        <v>260</v>
      </c>
      <c r="I79" s="131"/>
      <c r="J79" s="131" t="s">
        <v>838</v>
      </c>
    </row>
    <row r="80" spans="1:10" hidden="1" x14ac:dyDescent="0.2">
      <c r="A80" s="131" t="s">
        <v>255</v>
      </c>
      <c r="B80" s="603" t="s">
        <v>759</v>
      </c>
      <c r="C80" s="603"/>
      <c r="D80" s="131">
        <v>15</v>
      </c>
      <c r="E80" s="131">
        <v>20</v>
      </c>
      <c r="F80" s="131">
        <v>25</v>
      </c>
      <c r="G80" s="131">
        <v>30</v>
      </c>
      <c r="H80" s="131">
        <v>25</v>
      </c>
      <c r="I80" s="131" t="s">
        <v>234</v>
      </c>
      <c r="J80" s="131" t="s">
        <v>839</v>
      </c>
    </row>
    <row r="81" spans="1:10" hidden="1" x14ac:dyDescent="0.2">
      <c r="A81" s="131" t="s">
        <v>840</v>
      </c>
      <c r="B81" s="603" t="s">
        <v>842</v>
      </c>
      <c r="C81" s="603"/>
      <c r="D81" s="131" t="s">
        <v>299</v>
      </c>
      <c r="E81" s="131" t="s">
        <v>299</v>
      </c>
      <c r="F81" s="131" t="s">
        <v>843</v>
      </c>
      <c r="G81" s="131" t="s">
        <v>843</v>
      </c>
      <c r="H81" s="131" t="s">
        <v>301</v>
      </c>
      <c r="I81" s="131" t="s">
        <v>234</v>
      </c>
      <c r="J81" s="131" t="s">
        <v>844</v>
      </c>
    </row>
    <row r="82" spans="1:10" hidden="1" x14ac:dyDescent="0.2">
      <c r="A82" s="131" t="s">
        <v>845</v>
      </c>
      <c r="B82" s="603" t="s">
        <v>846</v>
      </c>
      <c r="C82" s="603"/>
      <c r="D82" s="610" t="s">
        <v>847</v>
      </c>
      <c r="E82" s="610"/>
      <c r="F82" s="610"/>
      <c r="G82" s="610"/>
      <c r="H82" s="131" t="s">
        <v>1096</v>
      </c>
      <c r="I82" s="131" t="s">
        <v>234</v>
      </c>
      <c r="J82" s="131" t="s">
        <v>848</v>
      </c>
    </row>
    <row r="83" spans="1:10" hidden="1" x14ac:dyDescent="0.2">
      <c r="A83" s="131" t="s">
        <v>849</v>
      </c>
      <c r="B83" s="603" t="s">
        <v>850</v>
      </c>
      <c r="C83" s="603"/>
      <c r="D83" s="610" t="s">
        <v>851</v>
      </c>
      <c r="E83" s="610"/>
      <c r="F83" s="610"/>
      <c r="G83" s="610"/>
      <c r="H83" s="131">
        <v>0.6</v>
      </c>
      <c r="I83" s="131" t="s">
        <v>234</v>
      </c>
      <c r="J83" s="131" t="s">
        <v>852</v>
      </c>
    </row>
    <row r="84" spans="1:10" hidden="1" x14ac:dyDescent="0.2">
      <c r="A84" s="131" t="s">
        <v>853</v>
      </c>
      <c r="B84" s="603" t="s">
        <v>854</v>
      </c>
      <c r="C84" s="603"/>
      <c r="D84" s="610" t="s">
        <v>855</v>
      </c>
      <c r="E84" s="610"/>
      <c r="F84" s="610"/>
      <c r="G84" s="610"/>
      <c r="H84" s="149">
        <v>6</v>
      </c>
      <c r="I84" s="131" t="s">
        <v>234</v>
      </c>
      <c r="J84" s="131" t="s">
        <v>856</v>
      </c>
    </row>
    <row r="85" spans="1:10" hidden="1" x14ac:dyDescent="0.2">
      <c r="A85" s="131" t="s">
        <v>857</v>
      </c>
      <c r="B85" s="603" t="s">
        <v>858</v>
      </c>
      <c r="C85" s="603"/>
      <c r="D85" s="610" t="s">
        <v>859</v>
      </c>
      <c r="E85" s="610"/>
      <c r="F85" s="610"/>
      <c r="G85" s="610"/>
      <c r="H85" s="131" t="s">
        <v>260</v>
      </c>
      <c r="I85" s="131" t="s">
        <v>234</v>
      </c>
      <c r="J85" s="131" t="s">
        <v>860</v>
      </c>
    </row>
    <row r="86" spans="1:10" hidden="1" x14ac:dyDescent="0.2">
      <c r="A86" s="131"/>
      <c r="B86" s="603"/>
      <c r="C86" s="603"/>
      <c r="D86" s="131"/>
      <c r="E86" s="131"/>
      <c r="F86" s="131"/>
      <c r="G86" s="131"/>
      <c r="H86" s="131"/>
      <c r="I86" s="131"/>
      <c r="J86" s="131"/>
    </row>
    <row r="87" spans="1:10" x14ac:dyDescent="0.2">
      <c r="A87" s="131">
        <v>8</v>
      </c>
      <c r="B87" s="609" t="s">
        <v>861</v>
      </c>
      <c r="C87" s="609"/>
      <c r="D87" s="131"/>
      <c r="E87" s="131"/>
      <c r="F87" s="131"/>
      <c r="G87" s="131"/>
      <c r="H87" s="131"/>
      <c r="I87" s="131"/>
      <c r="J87" s="131" t="s">
        <v>862</v>
      </c>
    </row>
    <row r="88" spans="1:10" x14ac:dyDescent="0.2">
      <c r="A88" s="131" t="s">
        <v>256</v>
      </c>
      <c r="B88" s="603" t="s">
        <v>836</v>
      </c>
      <c r="C88" s="603"/>
      <c r="D88" s="131" t="s">
        <v>754</v>
      </c>
      <c r="E88" s="131" t="s">
        <v>611</v>
      </c>
      <c r="F88" s="131" t="s">
        <v>611</v>
      </c>
      <c r="G88" s="131" t="s">
        <v>611</v>
      </c>
      <c r="H88" s="131" t="s">
        <v>260</v>
      </c>
      <c r="I88" s="131"/>
      <c r="J88" s="131" t="s">
        <v>863</v>
      </c>
    </row>
    <row r="89" spans="1:10" x14ac:dyDescent="0.2">
      <c r="A89" s="131" t="s">
        <v>864</v>
      </c>
      <c r="B89" s="603" t="s">
        <v>865</v>
      </c>
      <c r="C89" s="603"/>
      <c r="D89" s="131">
        <v>15</v>
      </c>
      <c r="E89" s="131">
        <v>20</v>
      </c>
      <c r="F89" s="131">
        <v>25</v>
      </c>
      <c r="G89" s="131">
        <v>30</v>
      </c>
      <c r="H89" s="131" t="s">
        <v>260</v>
      </c>
      <c r="I89" s="131"/>
      <c r="J89" s="131" t="s">
        <v>866</v>
      </c>
    </row>
    <row r="90" spans="1:10" x14ac:dyDescent="0.2">
      <c r="A90" s="131" t="s">
        <v>867</v>
      </c>
      <c r="B90" s="603" t="s">
        <v>868</v>
      </c>
      <c r="C90" s="603"/>
      <c r="D90" s="131">
        <v>15</v>
      </c>
      <c r="E90" s="131">
        <v>15</v>
      </c>
      <c r="F90" s="131">
        <v>20</v>
      </c>
      <c r="G90" s="131">
        <v>25</v>
      </c>
      <c r="H90" s="131">
        <v>20</v>
      </c>
      <c r="I90" s="131" t="s">
        <v>234</v>
      </c>
      <c r="J90" s="131" t="s">
        <v>869</v>
      </c>
    </row>
    <row r="91" spans="1:10" x14ac:dyDescent="0.2">
      <c r="A91" s="131" t="s">
        <v>257</v>
      </c>
      <c r="B91" s="603" t="s">
        <v>870</v>
      </c>
      <c r="C91" s="603"/>
      <c r="D91" s="131">
        <v>15</v>
      </c>
      <c r="E91" s="131">
        <v>20</v>
      </c>
      <c r="F91" s="131"/>
      <c r="G91" s="131"/>
      <c r="H91" s="131">
        <v>20</v>
      </c>
      <c r="I91" s="131" t="s">
        <v>234</v>
      </c>
      <c r="J91" s="131" t="s">
        <v>871</v>
      </c>
    </row>
    <row r="92" spans="1:10" x14ac:dyDescent="0.2">
      <c r="A92" s="131" t="s">
        <v>258</v>
      </c>
      <c r="B92" s="603" t="s">
        <v>872</v>
      </c>
      <c r="C92" s="603"/>
      <c r="D92" s="131" t="s">
        <v>301</v>
      </c>
      <c r="E92" s="131" t="s">
        <v>873</v>
      </c>
      <c r="F92" s="131" t="s">
        <v>873</v>
      </c>
      <c r="G92" s="131" t="s">
        <v>301</v>
      </c>
      <c r="H92" s="131" t="s">
        <v>130</v>
      </c>
      <c r="I92" s="131" t="s">
        <v>234</v>
      </c>
      <c r="J92" s="131" t="s">
        <v>874</v>
      </c>
    </row>
    <row r="93" spans="1:10" x14ac:dyDescent="0.2">
      <c r="A93" s="131" t="s">
        <v>875</v>
      </c>
      <c r="B93" s="603" t="s">
        <v>876</v>
      </c>
      <c r="C93" s="603"/>
      <c r="D93" s="131">
        <v>10</v>
      </c>
      <c r="E93" s="131">
        <v>10</v>
      </c>
      <c r="F93" s="131">
        <v>15</v>
      </c>
      <c r="G93" s="131">
        <v>15</v>
      </c>
      <c r="H93" s="131">
        <v>21.03</v>
      </c>
      <c r="I93" s="131" t="s">
        <v>234</v>
      </c>
      <c r="J93" s="131" t="s">
        <v>877</v>
      </c>
    </row>
    <row r="94" spans="1:10" x14ac:dyDescent="0.2">
      <c r="A94" s="131" t="s">
        <v>878</v>
      </c>
      <c r="B94" s="603" t="s">
        <v>879</v>
      </c>
      <c r="C94" s="603"/>
      <c r="D94" s="131">
        <v>60</v>
      </c>
      <c r="E94" s="131">
        <v>60</v>
      </c>
      <c r="F94" s="131">
        <v>60</v>
      </c>
      <c r="G94" s="131">
        <v>60</v>
      </c>
      <c r="H94" s="131">
        <v>54.86</v>
      </c>
      <c r="I94" s="131" t="s">
        <v>234</v>
      </c>
      <c r="J94" s="131" t="s">
        <v>880</v>
      </c>
    </row>
    <row r="95" spans="1:10" x14ac:dyDescent="0.2">
      <c r="A95" s="131" t="s">
        <v>881</v>
      </c>
      <c r="B95" s="603" t="s">
        <v>882</v>
      </c>
      <c r="C95" s="603"/>
      <c r="D95" s="131" t="s">
        <v>883</v>
      </c>
      <c r="E95" s="131" t="s">
        <v>884</v>
      </c>
      <c r="F95" s="131" t="s">
        <v>885</v>
      </c>
      <c r="G95" s="131" t="s">
        <v>886</v>
      </c>
      <c r="H95" s="131" t="s">
        <v>885</v>
      </c>
      <c r="I95" s="131" t="s">
        <v>234</v>
      </c>
      <c r="J95" s="131" t="s">
        <v>887</v>
      </c>
    </row>
    <row r="96" spans="1:10" x14ac:dyDescent="0.2">
      <c r="A96" s="131" t="s">
        <v>888</v>
      </c>
      <c r="B96" s="603" t="s">
        <v>889</v>
      </c>
      <c r="C96" s="603"/>
      <c r="D96" s="131" t="s">
        <v>890</v>
      </c>
      <c r="E96" s="131" t="s">
        <v>891</v>
      </c>
      <c r="F96" s="131" t="s">
        <v>892</v>
      </c>
      <c r="G96" s="131" t="s">
        <v>893</v>
      </c>
      <c r="H96" s="131" t="s">
        <v>891</v>
      </c>
      <c r="I96" s="131" t="s">
        <v>234</v>
      </c>
      <c r="J96" s="131" t="s">
        <v>894</v>
      </c>
    </row>
    <row r="97" spans="1:10" x14ac:dyDescent="0.2">
      <c r="A97" s="131" t="s">
        <v>895</v>
      </c>
      <c r="B97" s="603" t="s">
        <v>896</v>
      </c>
      <c r="C97" s="603"/>
      <c r="D97" s="131" t="s">
        <v>890</v>
      </c>
      <c r="E97" s="131" t="s">
        <v>891</v>
      </c>
      <c r="F97" s="131" t="s">
        <v>884</v>
      </c>
      <c r="G97" s="131" t="s">
        <v>885</v>
      </c>
      <c r="H97" s="131" t="s">
        <v>260</v>
      </c>
      <c r="I97" s="131"/>
      <c r="J97" s="131" t="s">
        <v>894</v>
      </c>
    </row>
    <row r="98" spans="1:10" x14ac:dyDescent="0.2">
      <c r="A98" s="131" t="s">
        <v>897</v>
      </c>
      <c r="B98" s="603" t="s">
        <v>898</v>
      </c>
      <c r="C98" s="603"/>
      <c r="D98" s="131"/>
      <c r="E98" s="610" t="s">
        <v>899</v>
      </c>
      <c r="F98" s="610"/>
      <c r="G98" s="610"/>
      <c r="H98" s="139"/>
      <c r="I98" s="131" t="s">
        <v>234</v>
      </c>
      <c r="J98" s="131" t="s">
        <v>900</v>
      </c>
    </row>
    <row r="99" spans="1:10" x14ac:dyDescent="0.2">
      <c r="A99" s="131" t="s">
        <v>901</v>
      </c>
      <c r="B99" s="603" t="s">
        <v>902</v>
      </c>
      <c r="C99" s="603"/>
      <c r="D99" s="131" t="s">
        <v>893</v>
      </c>
      <c r="E99" s="131" t="s">
        <v>893</v>
      </c>
      <c r="F99" s="131" t="s">
        <v>884</v>
      </c>
      <c r="G99" s="131" t="s">
        <v>884</v>
      </c>
      <c r="H99" s="131" t="s">
        <v>893</v>
      </c>
      <c r="I99" s="131" t="s">
        <v>137</v>
      </c>
      <c r="J99" s="131" t="s">
        <v>903</v>
      </c>
    </row>
    <row r="100" spans="1:10" x14ac:dyDescent="0.2">
      <c r="A100" s="131" t="s">
        <v>904</v>
      </c>
      <c r="B100" s="603" t="s">
        <v>905</v>
      </c>
      <c r="C100" s="603"/>
      <c r="D100" s="141" t="s">
        <v>906</v>
      </c>
      <c r="E100" s="141" t="s">
        <v>906</v>
      </c>
      <c r="F100" s="141" t="s">
        <v>669</v>
      </c>
      <c r="G100" s="141" t="s">
        <v>669</v>
      </c>
      <c r="H100" s="131" t="s">
        <v>129</v>
      </c>
      <c r="I100" s="131"/>
      <c r="J100" s="131" t="s">
        <v>907</v>
      </c>
    </row>
    <row r="101" spans="1:10" x14ac:dyDescent="0.2">
      <c r="A101" s="131" t="s">
        <v>908</v>
      </c>
      <c r="B101" s="603" t="s">
        <v>909</v>
      </c>
      <c r="C101" s="603"/>
      <c r="D101" s="141" t="s">
        <v>910</v>
      </c>
      <c r="E101" s="141" t="s">
        <v>910</v>
      </c>
      <c r="F101" s="141" t="s">
        <v>911</v>
      </c>
      <c r="G101" s="141" t="s">
        <v>911</v>
      </c>
      <c r="H101" s="131" t="s">
        <v>129</v>
      </c>
      <c r="I101" s="131"/>
      <c r="J101" s="131" t="s">
        <v>907</v>
      </c>
    </row>
    <row r="102" spans="1:10" x14ac:dyDescent="0.2">
      <c r="A102" s="131" t="s">
        <v>912</v>
      </c>
      <c r="B102" s="603" t="s">
        <v>913</v>
      </c>
      <c r="C102" s="603"/>
      <c r="D102" s="141" t="s">
        <v>906</v>
      </c>
      <c r="E102" s="141" t="s">
        <v>906</v>
      </c>
      <c r="F102" s="141" t="s">
        <v>661</v>
      </c>
      <c r="G102" s="141" t="s">
        <v>661</v>
      </c>
      <c r="H102" s="131" t="s">
        <v>129</v>
      </c>
      <c r="I102" s="131"/>
      <c r="J102" s="131" t="s">
        <v>907</v>
      </c>
    </row>
    <row r="103" spans="1:10" x14ac:dyDescent="0.2">
      <c r="A103" s="131" t="s">
        <v>914</v>
      </c>
      <c r="B103" s="603" t="s">
        <v>915</v>
      </c>
      <c r="C103" s="603"/>
      <c r="D103" s="141" t="s">
        <v>910</v>
      </c>
      <c r="E103" s="141" t="s">
        <v>910</v>
      </c>
      <c r="F103" s="141" t="s">
        <v>911</v>
      </c>
      <c r="G103" s="141" t="s">
        <v>911</v>
      </c>
      <c r="H103" s="131" t="s">
        <v>129</v>
      </c>
      <c r="I103" s="131"/>
      <c r="J103" s="131" t="s">
        <v>907</v>
      </c>
    </row>
    <row r="104" spans="1:10" x14ac:dyDescent="0.2">
      <c r="A104" s="131" t="s">
        <v>916</v>
      </c>
      <c r="B104" s="603" t="s">
        <v>917</v>
      </c>
      <c r="C104" s="603"/>
      <c r="D104" s="610" t="s">
        <v>918</v>
      </c>
      <c r="E104" s="610"/>
      <c r="F104" s="610"/>
      <c r="G104" s="610"/>
      <c r="H104" s="131">
        <v>1</v>
      </c>
      <c r="I104" s="131" t="s">
        <v>234</v>
      </c>
      <c r="J104" s="131" t="s">
        <v>919</v>
      </c>
    </row>
    <row r="105" spans="1:10" x14ac:dyDescent="0.2">
      <c r="A105" s="131" t="s">
        <v>920</v>
      </c>
      <c r="B105" s="603" t="s">
        <v>921</v>
      </c>
      <c r="C105" s="603"/>
      <c r="D105" s="610" t="s">
        <v>922</v>
      </c>
      <c r="E105" s="610"/>
      <c r="F105" s="610"/>
      <c r="G105" s="610"/>
      <c r="H105" s="131">
        <v>1.5</v>
      </c>
      <c r="I105" s="131" t="s">
        <v>234</v>
      </c>
      <c r="J105" s="131" t="s">
        <v>923</v>
      </c>
    </row>
    <row r="106" spans="1:10" x14ac:dyDescent="0.2">
      <c r="A106" s="131" t="s">
        <v>924</v>
      </c>
      <c r="B106" s="603" t="s">
        <v>925</v>
      </c>
      <c r="C106" s="603"/>
      <c r="D106" s="131"/>
      <c r="E106" s="131"/>
      <c r="F106" s="131"/>
      <c r="G106" s="131"/>
      <c r="H106" s="131" t="s">
        <v>260</v>
      </c>
      <c r="I106" s="131"/>
      <c r="J106" s="131" t="s">
        <v>926</v>
      </c>
    </row>
    <row r="107" spans="1:10" x14ac:dyDescent="0.2">
      <c r="A107" s="131" t="s">
        <v>927</v>
      </c>
      <c r="B107" s="603" t="s">
        <v>928</v>
      </c>
      <c r="C107" s="603"/>
      <c r="D107" s="131">
        <v>3</v>
      </c>
      <c r="E107" s="131">
        <v>3</v>
      </c>
      <c r="F107" s="131" t="s">
        <v>929</v>
      </c>
      <c r="G107" s="131" t="s">
        <v>929</v>
      </c>
      <c r="H107" s="131" t="s">
        <v>260</v>
      </c>
      <c r="I107" s="131" t="s">
        <v>234</v>
      </c>
      <c r="J107" s="131" t="s">
        <v>930</v>
      </c>
    </row>
    <row r="108" spans="1:10" x14ac:dyDescent="0.2">
      <c r="A108" s="131"/>
      <c r="B108" s="603"/>
      <c r="C108" s="603"/>
      <c r="D108" s="131"/>
      <c r="E108" s="131"/>
      <c r="F108" s="131"/>
      <c r="G108" s="131"/>
      <c r="H108" s="131"/>
      <c r="I108" s="131"/>
      <c r="J108" s="131"/>
    </row>
    <row r="109" spans="1:10" x14ac:dyDescent="0.2">
      <c r="A109" s="131">
        <v>9</v>
      </c>
      <c r="B109" s="609" t="s">
        <v>931</v>
      </c>
      <c r="C109" s="609"/>
      <c r="D109" s="131"/>
      <c r="E109" s="131"/>
      <c r="F109" s="131"/>
      <c r="G109" s="138"/>
      <c r="H109" s="131"/>
      <c r="I109" s="131"/>
      <c r="J109" s="131" t="s">
        <v>932</v>
      </c>
    </row>
    <row r="110" spans="1:10" x14ac:dyDescent="0.2">
      <c r="A110" s="131" t="s">
        <v>933</v>
      </c>
      <c r="B110" s="603" t="s">
        <v>759</v>
      </c>
      <c r="C110" s="603"/>
      <c r="D110" s="131">
        <v>15</v>
      </c>
      <c r="E110" s="131">
        <v>20</v>
      </c>
      <c r="F110" s="131">
        <v>25</v>
      </c>
      <c r="G110" s="131">
        <v>30</v>
      </c>
      <c r="H110" s="131">
        <v>15</v>
      </c>
      <c r="I110" s="131" t="s">
        <v>234</v>
      </c>
      <c r="J110" s="131" t="s">
        <v>934</v>
      </c>
    </row>
    <row r="111" spans="1:10" x14ac:dyDescent="0.2">
      <c r="A111" s="131" t="s">
        <v>935</v>
      </c>
      <c r="B111" s="603" t="s">
        <v>872</v>
      </c>
      <c r="C111" s="603"/>
      <c r="D111" s="610" t="s">
        <v>936</v>
      </c>
      <c r="E111" s="610"/>
      <c r="F111" s="610"/>
      <c r="G111" s="610"/>
      <c r="H111" s="131" t="s">
        <v>299</v>
      </c>
      <c r="I111" s="131" t="s">
        <v>234</v>
      </c>
      <c r="J111" s="131" t="s">
        <v>937</v>
      </c>
    </row>
    <row r="112" spans="1:10" x14ac:dyDescent="0.2">
      <c r="A112" s="131" t="s">
        <v>938</v>
      </c>
      <c r="B112" s="603" t="s">
        <v>939</v>
      </c>
      <c r="C112" s="603"/>
      <c r="D112" s="610" t="s">
        <v>940</v>
      </c>
      <c r="E112" s="610"/>
      <c r="F112" s="610"/>
      <c r="G112" s="610"/>
      <c r="H112" s="131" t="s">
        <v>260</v>
      </c>
      <c r="I112" s="131"/>
      <c r="J112" s="131" t="s">
        <v>941</v>
      </c>
    </row>
    <row r="113" spans="1:10" x14ac:dyDescent="0.2">
      <c r="A113" s="131" t="s">
        <v>942</v>
      </c>
      <c r="B113" s="603" t="s">
        <v>943</v>
      </c>
      <c r="C113" s="603"/>
      <c r="D113" s="610" t="s">
        <v>944</v>
      </c>
      <c r="E113" s="610"/>
      <c r="F113" s="610"/>
      <c r="G113" s="610"/>
      <c r="H113" s="131" t="s">
        <v>260</v>
      </c>
      <c r="I113" s="131"/>
      <c r="J113" s="131" t="s">
        <v>945</v>
      </c>
    </row>
    <row r="114" spans="1:10" x14ac:dyDescent="0.2">
      <c r="A114" s="131" t="s">
        <v>946</v>
      </c>
      <c r="B114" s="603" t="s">
        <v>947</v>
      </c>
      <c r="C114" s="603"/>
      <c r="D114" s="610" t="s">
        <v>948</v>
      </c>
      <c r="E114" s="610"/>
      <c r="F114" s="610"/>
      <c r="G114" s="610"/>
      <c r="H114" s="131" t="s">
        <v>260</v>
      </c>
      <c r="I114" s="131"/>
      <c r="J114" s="131" t="s">
        <v>949</v>
      </c>
    </row>
    <row r="115" spans="1:10" x14ac:dyDescent="0.2">
      <c r="A115" s="131" t="s">
        <v>950</v>
      </c>
      <c r="B115" s="603" t="s">
        <v>951</v>
      </c>
      <c r="C115" s="603"/>
      <c r="D115" s="610" t="s">
        <v>899</v>
      </c>
      <c r="E115" s="610"/>
      <c r="F115" s="610"/>
      <c r="G115" s="610"/>
      <c r="H115" s="131" t="s">
        <v>260</v>
      </c>
      <c r="I115" s="131"/>
      <c r="J115" s="131" t="s">
        <v>952</v>
      </c>
    </row>
    <row r="116" spans="1:10" x14ac:dyDescent="0.2">
      <c r="A116" s="131" t="s">
        <v>953</v>
      </c>
      <c r="B116" s="603" t="s">
        <v>954</v>
      </c>
      <c r="C116" s="603"/>
      <c r="D116" s="131">
        <v>0.45</v>
      </c>
      <c r="E116" s="131">
        <v>0.45</v>
      </c>
      <c r="F116" s="131">
        <v>1.0449999999999999</v>
      </c>
      <c r="G116" s="131">
        <v>0.45</v>
      </c>
      <c r="H116" s="131" t="s">
        <v>260</v>
      </c>
      <c r="I116" s="131"/>
      <c r="J116" s="131" t="s">
        <v>955</v>
      </c>
    </row>
    <row r="117" spans="1:10" x14ac:dyDescent="0.2">
      <c r="A117" s="131" t="s">
        <v>956</v>
      </c>
      <c r="B117" s="603" t="s">
        <v>957</v>
      </c>
      <c r="C117" s="603"/>
      <c r="D117" s="610" t="s">
        <v>958</v>
      </c>
      <c r="E117" s="610"/>
      <c r="F117" s="610"/>
      <c r="G117" s="610"/>
      <c r="H117" s="131" t="s">
        <v>260</v>
      </c>
      <c r="I117" s="131"/>
      <c r="J117" s="131" t="s">
        <v>959</v>
      </c>
    </row>
    <row r="118" spans="1:10" x14ac:dyDescent="0.2">
      <c r="A118" s="131" t="s">
        <v>960</v>
      </c>
      <c r="B118" s="603" t="s">
        <v>961</v>
      </c>
      <c r="C118" s="603"/>
      <c r="D118" s="610" t="s">
        <v>962</v>
      </c>
      <c r="E118" s="610"/>
      <c r="F118" s="610"/>
      <c r="G118" s="610"/>
      <c r="H118" s="131" t="s">
        <v>260</v>
      </c>
      <c r="I118" s="131"/>
      <c r="J118" s="131" t="s">
        <v>963</v>
      </c>
    </row>
    <row r="119" spans="1:10" x14ac:dyDescent="0.2">
      <c r="A119" s="131"/>
      <c r="B119" s="603"/>
      <c r="C119" s="603"/>
      <c r="D119" s="132"/>
      <c r="E119" s="132"/>
      <c r="F119" s="132"/>
      <c r="G119" s="132"/>
      <c r="H119" s="131"/>
      <c r="I119" s="131"/>
      <c r="J119" s="131"/>
    </row>
    <row r="120" spans="1:10" x14ac:dyDescent="0.2">
      <c r="A120" s="131">
        <v>10</v>
      </c>
      <c r="B120" s="609" t="s">
        <v>964</v>
      </c>
      <c r="C120" s="609"/>
      <c r="D120" s="132"/>
      <c r="E120" s="132"/>
      <c r="F120" s="132"/>
      <c r="G120" s="132"/>
      <c r="H120" s="131"/>
      <c r="I120" s="131"/>
      <c r="J120" s="131" t="s">
        <v>965</v>
      </c>
    </row>
    <row r="121" spans="1:10" x14ac:dyDescent="0.2">
      <c r="A121" s="131" t="s">
        <v>966</v>
      </c>
      <c r="B121" s="603" t="s">
        <v>836</v>
      </c>
      <c r="C121" s="603"/>
      <c r="D121" s="132" t="s">
        <v>967</v>
      </c>
      <c r="E121" s="132" t="s">
        <v>611</v>
      </c>
      <c r="F121" s="132" t="s">
        <v>611</v>
      </c>
      <c r="G121" s="132" t="s">
        <v>611</v>
      </c>
      <c r="H121" s="131" t="s">
        <v>260</v>
      </c>
      <c r="I121" s="131"/>
      <c r="J121" s="131" t="s">
        <v>968</v>
      </c>
    </row>
    <row r="122" spans="1:10" x14ac:dyDescent="0.2">
      <c r="A122" s="131" t="s">
        <v>969</v>
      </c>
      <c r="B122" s="603" t="s">
        <v>970</v>
      </c>
      <c r="C122" s="603"/>
      <c r="D122" s="131" t="s">
        <v>971</v>
      </c>
      <c r="E122" s="131">
        <v>2</v>
      </c>
      <c r="F122" s="131">
        <v>2</v>
      </c>
      <c r="G122" s="131">
        <v>2</v>
      </c>
      <c r="H122" s="131">
        <v>2</v>
      </c>
      <c r="I122" s="131" t="s">
        <v>234</v>
      </c>
      <c r="J122" s="131" t="s">
        <v>972</v>
      </c>
    </row>
    <row r="123" spans="1:10" x14ac:dyDescent="0.2">
      <c r="A123" s="131" t="s">
        <v>973</v>
      </c>
      <c r="B123" s="603" t="s">
        <v>759</v>
      </c>
      <c r="C123" s="603"/>
      <c r="D123" s="131">
        <v>20</v>
      </c>
      <c r="E123" s="131">
        <v>25</v>
      </c>
      <c r="F123" s="131">
        <v>30</v>
      </c>
      <c r="G123" s="131">
        <v>30</v>
      </c>
      <c r="H123" s="131">
        <v>30</v>
      </c>
      <c r="I123" s="131" t="s">
        <v>234</v>
      </c>
      <c r="J123" s="131" t="s">
        <v>974</v>
      </c>
    </row>
    <row r="124" spans="1:10" x14ac:dyDescent="0.2">
      <c r="A124" s="131" t="s">
        <v>975</v>
      </c>
      <c r="B124" s="603" t="s">
        <v>817</v>
      </c>
      <c r="C124" s="603"/>
      <c r="D124" s="610" t="s">
        <v>976</v>
      </c>
      <c r="E124" s="610"/>
      <c r="F124" s="610"/>
      <c r="G124" s="610"/>
      <c r="H124" s="131" t="s">
        <v>301</v>
      </c>
      <c r="I124" s="131" t="s">
        <v>234</v>
      </c>
      <c r="J124" s="131" t="s">
        <v>977</v>
      </c>
    </row>
    <row r="125" spans="1:10" x14ac:dyDescent="0.2">
      <c r="A125" s="131" t="s">
        <v>978</v>
      </c>
      <c r="B125" s="603" t="s">
        <v>979</v>
      </c>
      <c r="C125" s="603"/>
      <c r="D125" s="142" t="s">
        <v>980</v>
      </c>
      <c r="E125" s="131" t="s">
        <v>980</v>
      </c>
      <c r="F125" s="131" t="s">
        <v>980</v>
      </c>
      <c r="G125" s="131" t="s">
        <v>981</v>
      </c>
      <c r="H125" s="150" t="s">
        <v>131</v>
      </c>
      <c r="I125" s="131" t="s">
        <v>234</v>
      </c>
      <c r="J125" s="131" t="s">
        <v>982</v>
      </c>
    </row>
    <row r="126" spans="1:10" x14ac:dyDescent="0.2">
      <c r="A126" s="131" t="s">
        <v>983</v>
      </c>
      <c r="B126" s="603" t="s">
        <v>984</v>
      </c>
      <c r="C126" s="603"/>
      <c r="D126" s="610" t="s">
        <v>985</v>
      </c>
      <c r="E126" s="610"/>
      <c r="F126" s="610"/>
      <c r="G126" s="610"/>
      <c r="H126" s="131">
        <v>0.3</v>
      </c>
      <c r="I126" s="131" t="s">
        <v>234</v>
      </c>
      <c r="J126" s="131" t="s">
        <v>986</v>
      </c>
    </row>
    <row r="127" spans="1:10" x14ac:dyDescent="0.2">
      <c r="A127" s="131" t="s">
        <v>987</v>
      </c>
      <c r="B127" s="603" t="s">
        <v>988</v>
      </c>
      <c r="C127" s="603"/>
      <c r="D127" s="610" t="s">
        <v>989</v>
      </c>
      <c r="E127" s="610"/>
      <c r="F127" s="610"/>
      <c r="G127" s="610"/>
      <c r="H127" s="131" t="s">
        <v>132</v>
      </c>
      <c r="I127" s="131" t="s">
        <v>234</v>
      </c>
      <c r="J127" s="131" t="s">
        <v>990</v>
      </c>
    </row>
    <row r="128" spans="1:10" x14ac:dyDescent="0.2">
      <c r="A128" s="131" t="s">
        <v>991</v>
      </c>
      <c r="B128" s="603" t="s">
        <v>992</v>
      </c>
      <c r="C128" s="603"/>
      <c r="D128" s="610" t="s">
        <v>993</v>
      </c>
      <c r="E128" s="610"/>
      <c r="F128" s="610"/>
      <c r="G128" s="610"/>
      <c r="H128" s="131" t="s">
        <v>133</v>
      </c>
      <c r="I128" s="131" t="s">
        <v>234</v>
      </c>
      <c r="J128" s="131" t="s">
        <v>994</v>
      </c>
    </row>
    <row r="129" spans="1:10" x14ac:dyDescent="0.2">
      <c r="A129" s="131" t="s">
        <v>995</v>
      </c>
      <c r="B129" s="603" t="s">
        <v>996</v>
      </c>
      <c r="C129" s="603"/>
      <c r="D129" s="610" t="s">
        <v>997</v>
      </c>
      <c r="E129" s="610"/>
      <c r="F129" s="610"/>
      <c r="G129" s="610"/>
      <c r="H129" s="131" t="s">
        <v>234</v>
      </c>
      <c r="I129" s="131" t="s">
        <v>234</v>
      </c>
      <c r="J129" s="131" t="s">
        <v>998</v>
      </c>
    </row>
    <row r="130" spans="1:10" x14ac:dyDescent="0.2">
      <c r="A130" s="131"/>
      <c r="B130" s="603"/>
      <c r="C130" s="603"/>
      <c r="D130" s="610"/>
      <c r="E130" s="610"/>
      <c r="F130" s="610"/>
      <c r="G130" s="610"/>
      <c r="H130" s="131"/>
      <c r="I130" s="131"/>
      <c r="J130" s="131"/>
    </row>
    <row r="131" spans="1:10" x14ac:dyDescent="0.2">
      <c r="A131" s="131">
        <v>11</v>
      </c>
      <c r="B131" s="609" t="s">
        <v>999</v>
      </c>
      <c r="C131" s="609"/>
      <c r="D131" s="131"/>
      <c r="E131" s="131"/>
      <c r="F131" s="131"/>
      <c r="G131" s="131"/>
      <c r="H131" s="131"/>
      <c r="I131" s="131"/>
      <c r="J131" s="131" t="s">
        <v>1000</v>
      </c>
    </row>
    <row r="132" spans="1:10" x14ac:dyDescent="0.2">
      <c r="A132" s="131" t="s">
        <v>1001</v>
      </c>
      <c r="B132" s="603" t="s">
        <v>1002</v>
      </c>
      <c r="C132" s="603"/>
      <c r="D132" s="131">
        <v>15</v>
      </c>
      <c r="E132" s="131">
        <v>15</v>
      </c>
      <c r="F132" s="131">
        <v>20</v>
      </c>
      <c r="G132" s="131">
        <v>25</v>
      </c>
      <c r="H132" s="131">
        <v>15</v>
      </c>
      <c r="I132" s="131" t="s">
        <v>234</v>
      </c>
      <c r="J132" s="131" t="s">
        <v>1003</v>
      </c>
    </row>
    <row r="133" spans="1:10" x14ac:dyDescent="0.2">
      <c r="A133" s="131" t="s">
        <v>1004</v>
      </c>
      <c r="B133" s="603" t="s">
        <v>1005</v>
      </c>
      <c r="C133" s="603"/>
      <c r="D133" s="610" t="s">
        <v>1006</v>
      </c>
      <c r="E133" s="610"/>
      <c r="F133" s="610"/>
      <c r="G133" s="610"/>
      <c r="H133" s="131"/>
      <c r="I133" s="131"/>
      <c r="J133" s="131" t="s">
        <v>1007</v>
      </c>
    </row>
    <row r="134" spans="1:10" x14ac:dyDescent="0.2">
      <c r="A134" s="131" t="s">
        <v>1008</v>
      </c>
      <c r="B134" s="603" t="s">
        <v>1009</v>
      </c>
      <c r="C134" s="603"/>
      <c r="D134" s="131" t="s">
        <v>1010</v>
      </c>
      <c r="E134" s="131" t="s">
        <v>1010</v>
      </c>
      <c r="F134" s="131" t="s">
        <v>1011</v>
      </c>
      <c r="G134" s="131" t="s">
        <v>1011</v>
      </c>
      <c r="H134" s="131">
        <v>0.8</v>
      </c>
      <c r="I134" s="131" t="s">
        <v>234</v>
      </c>
      <c r="J134" s="131" t="s">
        <v>1012</v>
      </c>
    </row>
    <row r="135" spans="1:10" x14ac:dyDescent="0.2">
      <c r="A135" s="131" t="s">
        <v>1013</v>
      </c>
      <c r="B135" s="603" t="s">
        <v>1014</v>
      </c>
      <c r="C135" s="603"/>
      <c r="D135" s="131" t="s">
        <v>1015</v>
      </c>
      <c r="E135" s="131" t="s">
        <v>1016</v>
      </c>
      <c r="F135" s="131" t="s">
        <v>1017</v>
      </c>
      <c r="G135" s="131" t="s">
        <v>1018</v>
      </c>
      <c r="H135" s="131">
        <v>0</v>
      </c>
      <c r="I135" s="131" t="s">
        <v>234</v>
      </c>
      <c r="J135" s="131" t="s">
        <v>1019</v>
      </c>
    </row>
    <row r="136" spans="1:10" x14ac:dyDescent="0.2">
      <c r="A136" s="131" t="s">
        <v>1020</v>
      </c>
      <c r="B136" s="603" t="s">
        <v>1021</v>
      </c>
      <c r="C136" s="603"/>
      <c r="D136" s="610" t="s">
        <v>1023</v>
      </c>
      <c r="E136" s="610"/>
      <c r="F136" s="610"/>
      <c r="G136" s="610"/>
      <c r="H136" s="131">
        <v>0</v>
      </c>
      <c r="I136" s="131" t="s">
        <v>234</v>
      </c>
      <c r="J136" s="131" t="s">
        <v>1024</v>
      </c>
    </row>
    <row r="137" spans="1:10" x14ac:dyDescent="0.2">
      <c r="A137" s="131" t="s">
        <v>1025</v>
      </c>
      <c r="B137" s="603" t="s">
        <v>1026</v>
      </c>
      <c r="C137" s="603"/>
      <c r="D137" s="610" t="s">
        <v>1023</v>
      </c>
      <c r="E137" s="610"/>
      <c r="F137" s="610"/>
      <c r="G137" s="610"/>
      <c r="H137" s="131">
        <v>0</v>
      </c>
      <c r="I137" s="131" t="s">
        <v>234</v>
      </c>
      <c r="J137" s="131" t="s">
        <v>1027</v>
      </c>
    </row>
    <row r="138" spans="1:10" x14ac:dyDescent="0.2">
      <c r="A138" s="131" t="s">
        <v>1028</v>
      </c>
      <c r="B138" s="603" t="s">
        <v>1029</v>
      </c>
      <c r="C138" s="603"/>
      <c r="D138" s="131" t="s">
        <v>1030</v>
      </c>
      <c r="E138" s="131" t="s">
        <v>1030</v>
      </c>
      <c r="F138" s="131" t="s">
        <v>1031</v>
      </c>
      <c r="G138" s="131" t="s">
        <v>1031</v>
      </c>
      <c r="H138" s="131">
        <v>0.2</v>
      </c>
      <c r="I138" s="131" t="s">
        <v>234</v>
      </c>
      <c r="J138" s="131" t="s">
        <v>1032</v>
      </c>
    </row>
    <row r="139" spans="1:10" x14ac:dyDescent="0.2">
      <c r="A139" s="131" t="s">
        <v>1033</v>
      </c>
      <c r="B139" s="603" t="s">
        <v>1034</v>
      </c>
      <c r="C139" s="603"/>
      <c r="D139" s="131">
        <v>2</v>
      </c>
      <c r="E139" s="131">
        <v>2</v>
      </c>
      <c r="F139" s="131">
        <v>2</v>
      </c>
      <c r="G139" s="131">
        <v>2</v>
      </c>
      <c r="H139" s="131"/>
      <c r="I139" s="131"/>
      <c r="J139" s="131" t="s">
        <v>1035</v>
      </c>
    </row>
    <row r="140" spans="1:10" x14ac:dyDescent="0.2">
      <c r="A140" s="131" t="s">
        <v>1036</v>
      </c>
      <c r="B140" s="603" t="s">
        <v>1037</v>
      </c>
      <c r="C140" s="603"/>
      <c r="D140" s="131" t="s">
        <v>1038</v>
      </c>
      <c r="E140" s="131" t="s">
        <v>1038</v>
      </c>
      <c r="F140" s="131" t="s">
        <v>1038</v>
      </c>
      <c r="G140" s="131" t="s">
        <v>1038</v>
      </c>
      <c r="H140" s="131">
        <v>0.2</v>
      </c>
      <c r="I140" s="131" t="s">
        <v>234</v>
      </c>
      <c r="J140" s="131" t="s">
        <v>1039</v>
      </c>
    </row>
    <row r="141" spans="1:10" x14ac:dyDescent="0.2">
      <c r="A141" s="131" t="s">
        <v>1040</v>
      </c>
      <c r="B141" s="603" t="s">
        <v>872</v>
      </c>
      <c r="C141" s="603"/>
      <c r="D141" s="610" t="s">
        <v>1041</v>
      </c>
      <c r="E141" s="610"/>
      <c r="F141" s="610"/>
      <c r="G141" s="610"/>
      <c r="H141" s="131"/>
      <c r="I141" s="131"/>
      <c r="J141" s="131" t="s">
        <v>1042</v>
      </c>
    </row>
    <row r="142" spans="1:10" x14ac:dyDescent="0.2">
      <c r="A142" s="131" t="s">
        <v>1043</v>
      </c>
      <c r="B142" s="603" t="s">
        <v>1044</v>
      </c>
      <c r="C142" s="603"/>
      <c r="D142" s="131" t="s">
        <v>885</v>
      </c>
      <c r="E142" s="131" t="s">
        <v>1045</v>
      </c>
      <c r="F142" s="131" t="s">
        <v>1045</v>
      </c>
      <c r="G142" s="131" t="s">
        <v>1045</v>
      </c>
      <c r="H142" s="131" t="s">
        <v>1045</v>
      </c>
      <c r="I142" s="131" t="s">
        <v>234</v>
      </c>
      <c r="J142" s="131" t="s">
        <v>1046</v>
      </c>
    </row>
    <row r="143" spans="1:10" x14ac:dyDescent="0.2">
      <c r="A143" s="131" t="s">
        <v>1047</v>
      </c>
      <c r="B143" s="603" t="s">
        <v>1048</v>
      </c>
      <c r="C143" s="603"/>
      <c r="D143" s="131">
        <v>0.45</v>
      </c>
      <c r="E143" s="131" t="s">
        <v>1049</v>
      </c>
      <c r="F143" s="131" t="s">
        <v>1049</v>
      </c>
      <c r="G143" s="131" t="s">
        <v>1049</v>
      </c>
      <c r="H143" s="131">
        <v>0.45</v>
      </c>
      <c r="I143" s="131" t="s">
        <v>234</v>
      </c>
      <c r="J143" s="131" t="s">
        <v>1050</v>
      </c>
    </row>
    <row r="144" spans="1:10" x14ac:dyDescent="0.2">
      <c r="A144" s="131" t="s">
        <v>1051</v>
      </c>
      <c r="B144" s="603" t="s">
        <v>1052</v>
      </c>
      <c r="C144" s="603"/>
      <c r="D144" s="610" t="s">
        <v>899</v>
      </c>
      <c r="E144" s="610"/>
      <c r="F144" s="610"/>
      <c r="G144" s="610"/>
      <c r="H144" s="131" t="s">
        <v>260</v>
      </c>
      <c r="I144" s="131"/>
      <c r="J144" s="131" t="s">
        <v>1055</v>
      </c>
    </row>
    <row r="145" spans="1:10" x14ac:dyDescent="0.2">
      <c r="A145" s="131" t="s">
        <v>1056</v>
      </c>
      <c r="B145" s="603" t="s">
        <v>1057</v>
      </c>
      <c r="C145" s="603"/>
      <c r="D145" s="131" t="s">
        <v>1058</v>
      </c>
      <c r="E145" s="131" t="s">
        <v>1058</v>
      </c>
      <c r="F145" s="131" t="s">
        <v>1058</v>
      </c>
      <c r="G145" s="131" t="s">
        <v>1058</v>
      </c>
      <c r="H145" s="131">
        <v>5</v>
      </c>
      <c r="I145" s="131" t="s">
        <v>234</v>
      </c>
      <c r="J145" s="131" t="s">
        <v>1059</v>
      </c>
    </row>
    <row r="146" spans="1:10" x14ac:dyDescent="0.2">
      <c r="A146" s="131" t="s">
        <v>1060</v>
      </c>
      <c r="B146" s="603" t="s">
        <v>1061</v>
      </c>
      <c r="C146" s="603"/>
      <c r="D146" s="612" t="s">
        <v>1062</v>
      </c>
      <c r="E146" s="612"/>
      <c r="F146" s="612"/>
      <c r="G146" s="612"/>
      <c r="H146" s="131"/>
      <c r="I146" s="131"/>
      <c r="J146" s="131" t="s">
        <v>1063</v>
      </c>
    </row>
    <row r="147" spans="1:10" x14ac:dyDescent="0.2">
      <c r="A147" s="131" t="s">
        <v>1064</v>
      </c>
      <c r="B147" s="603" t="s">
        <v>1065</v>
      </c>
      <c r="C147" s="603"/>
      <c r="D147" s="612" t="s">
        <v>1066</v>
      </c>
      <c r="E147" s="612"/>
      <c r="F147" s="612"/>
      <c r="G147" s="612"/>
      <c r="H147" s="131"/>
      <c r="I147" s="131"/>
      <c r="J147" s="131" t="s">
        <v>1067</v>
      </c>
    </row>
    <row r="148" spans="1:10" x14ac:dyDescent="0.2">
      <c r="A148" s="131" t="s">
        <v>1068</v>
      </c>
      <c r="B148" s="603" t="s">
        <v>1069</v>
      </c>
      <c r="C148" s="603"/>
      <c r="D148" s="141" t="s">
        <v>1070</v>
      </c>
      <c r="E148" s="141" t="s">
        <v>1070</v>
      </c>
      <c r="F148" s="141" t="s">
        <v>1070</v>
      </c>
      <c r="G148" s="141" t="s">
        <v>1070</v>
      </c>
      <c r="H148" s="131"/>
      <c r="I148" s="131"/>
      <c r="J148" s="131" t="s">
        <v>1071</v>
      </c>
    </row>
    <row r="149" spans="1:10" x14ac:dyDescent="0.2">
      <c r="A149" s="131"/>
      <c r="B149" s="603"/>
      <c r="C149" s="603"/>
      <c r="D149" s="141"/>
      <c r="E149" s="141"/>
      <c r="F149" s="141"/>
      <c r="G149" s="141"/>
      <c r="H149" s="131"/>
      <c r="I149" s="131"/>
      <c r="J149" s="131"/>
    </row>
    <row r="150" spans="1:10" x14ac:dyDescent="0.2">
      <c r="A150" s="131">
        <v>12</v>
      </c>
      <c r="B150" s="609" t="s">
        <v>1072</v>
      </c>
      <c r="C150" s="609"/>
      <c r="D150" s="131"/>
      <c r="E150" s="131"/>
      <c r="F150" s="131"/>
      <c r="G150" s="131"/>
      <c r="H150" s="131"/>
      <c r="I150" s="131"/>
      <c r="J150" s="131" t="s">
        <v>1073</v>
      </c>
    </row>
    <row r="151" spans="1:10" x14ac:dyDescent="0.2">
      <c r="A151" s="131" t="s">
        <v>1074</v>
      </c>
      <c r="B151" s="603" t="s">
        <v>1075</v>
      </c>
      <c r="C151" s="603"/>
      <c r="D151" s="131" t="s">
        <v>1076</v>
      </c>
      <c r="E151" s="131" t="s">
        <v>1077</v>
      </c>
      <c r="F151" s="131" t="s">
        <v>1078</v>
      </c>
      <c r="G151" s="131" t="s">
        <v>1079</v>
      </c>
      <c r="H151" s="131"/>
      <c r="I151" s="131"/>
      <c r="J151" s="131" t="s">
        <v>1080</v>
      </c>
    </row>
    <row r="152" spans="1:10" x14ac:dyDescent="0.2">
      <c r="A152" s="131" t="s">
        <v>1081</v>
      </c>
      <c r="B152" s="603" t="s">
        <v>1082</v>
      </c>
      <c r="C152" s="603"/>
      <c r="D152" s="610" t="s">
        <v>899</v>
      </c>
      <c r="E152" s="610"/>
      <c r="F152" s="610"/>
      <c r="G152" s="610"/>
      <c r="H152" s="131"/>
      <c r="I152" s="131"/>
      <c r="J152" s="131" t="s">
        <v>1083</v>
      </c>
    </row>
    <row r="153" spans="1:10" x14ac:dyDescent="0.2">
      <c r="A153" s="131" t="s">
        <v>1084</v>
      </c>
      <c r="B153" s="603" t="s">
        <v>1085</v>
      </c>
      <c r="C153" s="603"/>
      <c r="D153" s="131" t="s">
        <v>1086</v>
      </c>
      <c r="E153" s="131" t="s">
        <v>1087</v>
      </c>
      <c r="F153" s="131" t="s">
        <v>1088</v>
      </c>
      <c r="G153" s="131" t="s">
        <v>1089</v>
      </c>
      <c r="H153" s="131"/>
      <c r="I153" s="131"/>
      <c r="J153" s="131" t="s">
        <v>1090</v>
      </c>
    </row>
    <row r="154" spans="1:10" x14ac:dyDescent="0.2">
      <c r="A154" s="131" t="s">
        <v>1091</v>
      </c>
      <c r="B154" s="603" t="s">
        <v>1092</v>
      </c>
      <c r="C154" s="603"/>
      <c r="D154" s="610" t="s">
        <v>899</v>
      </c>
      <c r="E154" s="610"/>
      <c r="F154" s="610"/>
      <c r="G154" s="610"/>
      <c r="H154" s="131"/>
      <c r="I154" s="131"/>
      <c r="J154" s="131" t="s">
        <v>1093</v>
      </c>
    </row>
    <row r="155" spans="1:10" x14ac:dyDescent="0.2">
      <c r="A155" s="131" t="s">
        <v>1094</v>
      </c>
      <c r="B155" s="603" t="s">
        <v>1095</v>
      </c>
      <c r="C155" s="603"/>
      <c r="D155" s="131" t="s">
        <v>1045</v>
      </c>
      <c r="E155" s="131" t="s">
        <v>1045</v>
      </c>
      <c r="F155" s="131" t="s">
        <v>1096</v>
      </c>
      <c r="G155" s="131" t="s">
        <v>1096</v>
      </c>
      <c r="H155" s="131"/>
      <c r="I155" s="131"/>
      <c r="J155" s="131" t="s">
        <v>1097</v>
      </c>
    </row>
    <row r="156" spans="1:10" x14ac:dyDescent="0.2">
      <c r="A156" s="131" t="s">
        <v>1098</v>
      </c>
      <c r="B156" s="603" t="s">
        <v>1099</v>
      </c>
      <c r="C156" s="603"/>
      <c r="D156" s="610" t="s">
        <v>1100</v>
      </c>
      <c r="E156" s="610"/>
      <c r="F156" s="610"/>
      <c r="G156" s="610"/>
      <c r="H156" s="131"/>
      <c r="I156" s="131"/>
      <c r="J156" s="131" t="s">
        <v>1101</v>
      </c>
    </row>
    <row r="157" spans="1:10" x14ac:dyDescent="0.2">
      <c r="A157" s="131" t="s">
        <v>1102</v>
      </c>
      <c r="B157" s="603" t="s">
        <v>1103</v>
      </c>
      <c r="C157" s="603"/>
      <c r="D157" s="610" t="s">
        <v>899</v>
      </c>
      <c r="E157" s="610"/>
      <c r="F157" s="610"/>
      <c r="G157" s="610"/>
      <c r="H157" s="131"/>
      <c r="I157" s="131"/>
      <c r="J157" s="131" t="s">
        <v>1104</v>
      </c>
    </row>
    <row r="158" spans="1:10" x14ac:dyDescent="0.2">
      <c r="A158" s="131"/>
      <c r="B158" s="603"/>
      <c r="C158" s="603"/>
      <c r="D158" s="131"/>
      <c r="E158" s="131"/>
      <c r="F158" s="131"/>
      <c r="G158" s="131"/>
      <c r="H158" s="131"/>
      <c r="I158" s="131"/>
      <c r="J158" s="131"/>
    </row>
    <row r="159" spans="1:10" x14ac:dyDescent="0.2">
      <c r="A159" s="131">
        <v>13</v>
      </c>
      <c r="B159" s="609" t="s">
        <v>1105</v>
      </c>
      <c r="C159" s="609"/>
      <c r="D159" s="131"/>
      <c r="E159" s="131"/>
      <c r="F159" s="131"/>
      <c r="G159" s="138"/>
      <c r="H159" s="131"/>
      <c r="I159" s="131"/>
      <c r="J159" s="131" t="s">
        <v>1106</v>
      </c>
    </row>
    <row r="160" spans="1:10" x14ac:dyDescent="0.2">
      <c r="A160" s="131" t="s">
        <v>1107</v>
      </c>
      <c r="B160" s="603" t="s">
        <v>1108</v>
      </c>
      <c r="C160" s="603"/>
      <c r="D160" s="131"/>
      <c r="E160" s="131"/>
      <c r="F160" s="131"/>
      <c r="G160" s="138"/>
      <c r="H160" s="131"/>
      <c r="I160" s="131"/>
      <c r="J160" s="131" t="s">
        <v>1109</v>
      </c>
    </row>
    <row r="161" spans="1:10" x14ac:dyDescent="0.2">
      <c r="A161" s="131" t="s">
        <v>1110</v>
      </c>
      <c r="B161" s="603" t="s">
        <v>1111</v>
      </c>
      <c r="C161" s="603"/>
      <c r="D161" s="610" t="s">
        <v>1112</v>
      </c>
      <c r="E161" s="610"/>
      <c r="F161" s="610"/>
      <c r="G161" s="610"/>
      <c r="H161" s="131"/>
      <c r="I161" s="131"/>
      <c r="J161" s="131" t="s">
        <v>1113</v>
      </c>
    </row>
    <row r="162" spans="1:10" x14ac:dyDescent="0.2">
      <c r="A162" s="131" t="s">
        <v>1114</v>
      </c>
      <c r="B162" s="603" t="s">
        <v>1115</v>
      </c>
      <c r="C162" s="603"/>
      <c r="D162" s="610" t="s">
        <v>1116</v>
      </c>
      <c r="E162" s="610"/>
      <c r="F162" s="610"/>
      <c r="G162" s="610"/>
      <c r="H162" s="131"/>
      <c r="I162" s="131"/>
      <c r="J162" s="131" t="s">
        <v>1117</v>
      </c>
    </row>
    <row r="163" spans="1:10" x14ac:dyDescent="0.2">
      <c r="A163" s="131" t="s">
        <v>1118</v>
      </c>
      <c r="B163" s="603" t="s">
        <v>1119</v>
      </c>
      <c r="C163" s="603"/>
      <c r="D163" s="610" t="s">
        <v>1120</v>
      </c>
      <c r="E163" s="610"/>
      <c r="F163" s="610"/>
      <c r="G163" s="610"/>
      <c r="H163" s="131"/>
      <c r="I163" s="131"/>
      <c r="J163" s="131" t="s">
        <v>1117</v>
      </c>
    </row>
    <row r="164" spans="1:10" x14ac:dyDescent="0.2">
      <c r="A164" s="131" t="s">
        <v>1121</v>
      </c>
      <c r="B164" s="603" t="s">
        <v>1122</v>
      </c>
      <c r="C164" s="603"/>
      <c r="D164" s="131"/>
      <c r="E164" s="131"/>
      <c r="F164" s="131"/>
      <c r="G164" s="131"/>
      <c r="H164" s="131"/>
      <c r="I164" s="131"/>
      <c r="J164" s="131" t="s">
        <v>1123</v>
      </c>
    </row>
    <row r="165" spans="1:10" x14ac:dyDescent="0.2">
      <c r="A165" s="131" t="s">
        <v>1124</v>
      </c>
      <c r="B165" s="603" t="s">
        <v>1125</v>
      </c>
      <c r="C165" s="603"/>
      <c r="D165" s="610" t="s">
        <v>899</v>
      </c>
      <c r="E165" s="610"/>
      <c r="F165" s="610"/>
      <c r="G165" s="610"/>
      <c r="H165" s="131"/>
      <c r="I165" s="131"/>
      <c r="J165" s="131" t="s">
        <v>1126</v>
      </c>
    </row>
    <row r="166" spans="1:10" x14ac:dyDescent="0.2">
      <c r="A166" s="131" t="s">
        <v>1127</v>
      </c>
      <c r="B166" s="603" t="s">
        <v>1128</v>
      </c>
      <c r="C166" s="603"/>
      <c r="D166" s="610" t="s">
        <v>1129</v>
      </c>
      <c r="E166" s="610"/>
      <c r="F166" s="610"/>
      <c r="G166" s="610"/>
      <c r="H166" s="131"/>
      <c r="I166" s="131"/>
      <c r="J166" s="131" t="s">
        <v>1123</v>
      </c>
    </row>
    <row r="167" spans="1:10" x14ac:dyDescent="0.2">
      <c r="A167" s="131" t="s">
        <v>1130</v>
      </c>
      <c r="B167" s="603" t="s">
        <v>1131</v>
      </c>
      <c r="C167" s="603"/>
      <c r="D167" s="610" t="s">
        <v>1132</v>
      </c>
      <c r="E167" s="610"/>
      <c r="F167" s="610"/>
      <c r="G167" s="610"/>
      <c r="H167" s="131"/>
      <c r="I167" s="131"/>
      <c r="J167" s="131" t="s">
        <v>1133</v>
      </c>
    </row>
    <row r="168" spans="1:10" x14ac:dyDescent="0.2">
      <c r="A168" s="131" t="s">
        <v>1134</v>
      </c>
      <c r="B168" s="603" t="s">
        <v>1135</v>
      </c>
      <c r="C168" s="603"/>
      <c r="D168" s="610" t="s">
        <v>899</v>
      </c>
      <c r="E168" s="610"/>
      <c r="F168" s="610"/>
      <c r="G168" s="610"/>
      <c r="H168" s="131"/>
      <c r="I168" s="131"/>
      <c r="J168" s="131" t="s">
        <v>1136</v>
      </c>
    </row>
    <row r="169" spans="1:10" x14ac:dyDescent="0.2">
      <c r="A169" s="131" t="s">
        <v>1137</v>
      </c>
      <c r="B169" s="603" t="s">
        <v>1138</v>
      </c>
      <c r="C169" s="603"/>
      <c r="D169" s="610"/>
      <c r="E169" s="610"/>
      <c r="F169" s="610"/>
      <c r="G169" s="610"/>
      <c r="H169" s="131"/>
      <c r="I169" s="131"/>
      <c r="J169" s="131" t="s">
        <v>1139</v>
      </c>
    </row>
    <row r="170" spans="1:10" x14ac:dyDescent="0.2">
      <c r="A170" s="131" t="s">
        <v>1140</v>
      </c>
      <c r="B170" s="603" t="s">
        <v>1141</v>
      </c>
      <c r="C170" s="603"/>
      <c r="D170" s="610" t="s">
        <v>1142</v>
      </c>
      <c r="E170" s="610"/>
      <c r="F170" s="610"/>
      <c r="G170" s="610"/>
      <c r="H170" s="131"/>
      <c r="I170" s="131"/>
      <c r="J170" s="131" t="s">
        <v>1139</v>
      </c>
    </row>
    <row r="171" spans="1:10" x14ac:dyDescent="0.2">
      <c r="A171" s="131" t="s">
        <v>1143</v>
      </c>
      <c r="B171" s="603" t="s">
        <v>1144</v>
      </c>
      <c r="C171" s="603"/>
      <c r="D171" s="611" t="s">
        <v>1145</v>
      </c>
      <c r="E171" s="611"/>
      <c r="F171" s="611"/>
      <c r="G171" s="611"/>
      <c r="H171" s="131"/>
      <c r="I171" s="131"/>
      <c r="J171" s="131" t="s">
        <v>1139</v>
      </c>
    </row>
    <row r="172" spans="1:10" x14ac:dyDescent="0.2">
      <c r="A172" s="131" t="s">
        <v>1146</v>
      </c>
      <c r="B172" s="603" t="s">
        <v>1147</v>
      </c>
      <c r="C172" s="603"/>
      <c r="D172" s="610" t="s">
        <v>644</v>
      </c>
      <c r="E172" s="610"/>
      <c r="F172" s="610"/>
      <c r="G172" s="610"/>
      <c r="H172" s="131"/>
      <c r="I172" s="131"/>
      <c r="J172" s="131" t="s">
        <v>1139</v>
      </c>
    </row>
    <row r="173" spans="1:10" x14ac:dyDescent="0.2">
      <c r="A173" s="131" t="s">
        <v>1148</v>
      </c>
      <c r="B173" s="603" t="s">
        <v>1149</v>
      </c>
      <c r="C173" s="603"/>
      <c r="D173" s="610" t="s">
        <v>1150</v>
      </c>
      <c r="E173" s="610"/>
      <c r="F173" s="610"/>
      <c r="G173" s="610"/>
      <c r="H173" s="131"/>
      <c r="I173" s="131"/>
      <c r="J173" s="131" t="s">
        <v>1139</v>
      </c>
    </row>
    <row r="174" spans="1:10" x14ac:dyDescent="0.2">
      <c r="A174" s="131" t="s">
        <v>1151</v>
      </c>
      <c r="B174" s="603" t="s">
        <v>1152</v>
      </c>
      <c r="C174" s="603"/>
      <c r="D174" s="610" t="s">
        <v>1153</v>
      </c>
      <c r="E174" s="610"/>
      <c r="F174" s="610"/>
      <c r="G174" s="610"/>
      <c r="H174" s="131"/>
      <c r="I174" s="131"/>
      <c r="J174" s="131" t="s">
        <v>1139</v>
      </c>
    </row>
    <row r="175" spans="1:10" x14ac:dyDescent="0.2">
      <c r="A175" s="131" t="s">
        <v>1154</v>
      </c>
      <c r="B175" s="603" t="s">
        <v>1155</v>
      </c>
      <c r="C175" s="603"/>
      <c r="D175" s="613"/>
      <c r="E175" s="613"/>
      <c r="F175" s="613"/>
      <c r="G175" s="613"/>
      <c r="H175" s="131"/>
      <c r="I175" s="131"/>
      <c r="J175" s="131" t="s">
        <v>1139</v>
      </c>
    </row>
    <row r="176" spans="1:10" x14ac:dyDescent="0.2">
      <c r="A176" s="131" t="s">
        <v>1156</v>
      </c>
      <c r="B176" s="603" t="s">
        <v>1157</v>
      </c>
      <c r="C176" s="603"/>
      <c r="D176" s="610" t="s">
        <v>1158</v>
      </c>
      <c r="E176" s="610"/>
      <c r="F176" s="610"/>
      <c r="G176" s="610"/>
      <c r="H176" s="131"/>
      <c r="I176" s="131"/>
      <c r="J176" s="131" t="s">
        <v>1139</v>
      </c>
    </row>
    <row r="177" spans="1:10" x14ac:dyDescent="0.2">
      <c r="A177" s="131" t="s">
        <v>1159</v>
      </c>
      <c r="B177" s="603" t="s">
        <v>1160</v>
      </c>
      <c r="C177" s="603"/>
      <c r="D177" s="610" t="s">
        <v>1161</v>
      </c>
      <c r="E177" s="610"/>
      <c r="F177" s="610"/>
      <c r="G177" s="610"/>
      <c r="H177" s="131"/>
      <c r="I177" s="131"/>
      <c r="J177" s="131" t="s">
        <v>1139</v>
      </c>
    </row>
    <row r="178" spans="1:10" x14ac:dyDescent="0.2">
      <c r="A178" s="131" t="s">
        <v>1162</v>
      </c>
      <c r="B178" s="603" t="s">
        <v>1163</v>
      </c>
      <c r="C178" s="603"/>
      <c r="D178" s="610" t="s">
        <v>1164</v>
      </c>
      <c r="E178" s="610"/>
      <c r="F178" s="610"/>
      <c r="G178" s="610"/>
      <c r="H178" s="131"/>
      <c r="I178" s="131"/>
      <c r="J178" s="131" t="s">
        <v>1139</v>
      </c>
    </row>
    <row r="179" spans="1:10" x14ac:dyDescent="0.2">
      <c r="A179" s="131" t="s">
        <v>1165</v>
      </c>
      <c r="B179" s="603" t="s">
        <v>1166</v>
      </c>
      <c r="C179" s="603"/>
      <c r="D179" s="610" t="s">
        <v>1167</v>
      </c>
      <c r="E179" s="610"/>
      <c r="F179" s="610"/>
      <c r="G179" s="610"/>
      <c r="H179" s="131"/>
      <c r="I179" s="131"/>
      <c r="J179" s="131" t="s">
        <v>1168</v>
      </c>
    </row>
    <row r="180" spans="1:10" x14ac:dyDescent="0.2">
      <c r="A180" s="131" t="s">
        <v>1169</v>
      </c>
      <c r="B180" s="603" t="s">
        <v>1170</v>
      </c>
      <c r="C180" s="603"/>
      <c r="D180" s="610" t="s">
        <v>1171</v>
      </c>
      <c r="E180" s="610"/>
      <c r="F180" s="610"/>
      <c r="G180" s="610"/>
      <c r="H180" s="131" t="s">
        <v>234</v>
      </c>
      <c r="I180" s="131" t="s">
        <v>234</v>
      </c>
      <c r="J180" s="131" t="s">
        <v>1168</v>
      </c>
    </row>
    <row r="181" spans="1:10" x14ac:dyDescent="0.2">
      <c r="A181" s="131"/>
      <c r="B181" s="603"/>
      <c r="C181" s="603"/>
      <c r="D181" s="131"/>
      <c r="E181" s="131"/>
      <c r="F181" s="131"/>
      <c r="G181" s="131"/>
      <c r="H181" s="131"/>
      <c r="I181" s="131"/>
      <c r="J181" s="131"/>
    </row>
    <row r="182" spans="1:10" x14ac:dyDescent="0.2">
      <c r="A182" s="131">
        <v>14</v>
      </c>
      <c r="B182" s="609" t="s">
        <v>1172</v>
      </c>
      <c r="C182" s="609"/>
      <c r="D182" s="610"/>
      <c r="E182" s="610"/>
      <c r="F182" s="610"/>
      <c r="G182" s="610"/>
      <c r="H182" s="131"/>
      <c r="I182" s="131"/>
      <c r="J182" s="131" t="s">
        <v>1173</v>
      </c>
    </row>
    <row r="183" spans="1:10" x14ac:dyDescent="0.2">
      <c r="A183" s="131" t="s">
        <v>1174</v>
      </c>
      <c r="B183" s="603" t="s">
        <v>1175</v>
      </c>
      <c r="C183" s="603"/>
      <c r="D183" s="610" t="s">
        <v>1176</v>
      </c>
      <c r="E183" s="610"/>
      <c r="F183" s="610"/>
      <c r="G183" s="610"/>
      <c r="H183" s="131"/>
      <c r="I183" s="131"/>
      <c r="J183" s="131" t="s">
        <v>1177</v>
      </c>
    </row>
    <row r="184" spans="1:10" x14ac:dyDescent="0.2">
      <c r="A184" s="131" t="s">
        <v>1178</v>
      </c>
      <c r="B184" s="603" t="s">
        <v>1179</v>
      </c>
      <c r="C184" s="603"/>
      <c r="D184" s="610" t="s">
        <v>1176</v>
      </c>
      <c r="E184" s="610"/>
      <c r="F184" s="610"/>
      <c r="G184" s="610"/>
      <c r="H184" s="131"/>
      <c r="I184" s="131"/>
      <c r="J184" s="131" t="s">
        <v>1180</v>
      </c>
    </row>
    <row r="185" spans="1:10" x14ac:dyDescent="0.2">
      <c r="A185" s="131" t="s">
        <v>1181</v>
      </c>
      <c r="B185" s="603" t="s">
        <v>1182</v>
      </c>
      <c r="C185" s="603"/>
      <c r="D185" s="610"/>
      <c r="E185" s="610"/>
      <c r="F185" s="610"/>
      <c r="G185" s="610"/>
      <c r="H185" s="131"/>
      <c r="I185" s="131"/>
      <c r="J185" s="131" t="s">
        <v>1183</v>
      </c>
    </row>
    <row r="186" spans="1:10" x14ac:dyDescent="0.2">
      <c r="A186" s="131" t="s">
        <v>1184</v>
      </c>
      <c r="B186" s="603" t="s">
        <v>1185</v>
      </c>
      <c r="C186" s="603"/>
      <c r="D186" s="610" t="s">
        <v>1186</v>
      </c>
      <c r="E186" s="610"/>
      <c r="F186" s="610"/>
      <c r="G186" s="610"/>
      <c r="H186" s="131"/>
      <c r="I186" s="131"/>
      <c r="J186" s="131" t="s">
        <v>1183</v>
      </c>
    </row>
    <row r="187" spans="1:10" x14ac:dyDescent="0.2">
      <c r="A187" s="131" t="s">
        <v>1187</v>
      </c>
      <c r="B187" s="603" t="s">
        <v>1188</v>
      </c>
      <c r="C187" s="603"/>
      <c r="D187" s="610" t="s">
        <v>1189</v>
      </c>
      <c r="E187" s="610"/>
      <c r="F187" s="610"/>
      <c r="G187" s="610"/>
      <c r="H187" s="131"/>
      <c r="I187" s="131"/>
      <c r="J187" s="131" t="s">
        <v>1183</v>
      </c>
    </row>
    <row r="188" spans="1:10" x14ac:dyDescent="0.2">
      <c r="A188" s="131" t="s">
        <v>1190</v>
      </c>
      <c r="B188" s="603" t="s">
        <v>1191</v>
      </c>
      <c r="C188" s="603"/>
      <c r="D188" s="610" t="s">
        <v>1192</v>
      </c>
      <c r="E188" s="610"/>
      <c r="F188" s="610"/>
      <c r="G188" s="610"/>
      <c r="H188" s="131"/>
      <c r="I188" s="131"/>
      <c r="J188" s="131" t="s">
        <v>1183</v>
      </c>
    </row>
    <row r="189" spans="1:10" x14ac:dyDescent="0.2">
      <c r="A189" s="131" t="s">
        <v>1193</v>
      </c>
      <c r="B189" s="603" t="s">
        <v>1195</v>
      </c>
      <c r="C189" s="603"/>
      <c r="D189" s="610" t="s">
        <v>1196</v>
      </c>
      <c r="E189" s="610"/>
      <c r="F189" s="610"/>
      <c r="G189" s="610"/>
      <c r="H189" s="131"/>
      <c r="I189" s="131"/>
      <c r="J189" s="131" t="s">
        <v>1183</v>
      </c>
    </row>
    <row r="190" spans="1:10" x14ac:dyDescent="0.2">
      <c r="A190" s="131" t="s">
        <v>1197</v>
      </c>
      <c r="B190" s="603" t="s">
        <v>1198</v>
      </c>
      <c r="C190" s="603"/>
      <c r="D190" s="131"/>
      <c r="E190" s="131"/>
      <c r="F190" s="131"/>
      <c r="G190" s="131"/>
      <c r="H190" s="131"/>
      <c r="I190" s="131"/>
      <c r="J190" s="131" t="s">
        <v>1183</v>
      </c>
    </row>
    <row r="191" spans="1:10" x14ac:dyDescent="0.2">
      <c r="A191" s="131" t="s">
        <v>1199</v>
      </c>
      <c r="B191" s="603" t="s">
        <v>1200</v>
      </c>
      <c r="C191" s="603"/>
      <c r="D191" s="610" t="s">
        <v>1201</v>
      </c>
      <c r="E191" s="610"/>
      <c r="F191" s="610"/>
      <c r="G191" s="610"/>
      <c r="H191" s="131"/>
      <c r="I191" s="131"/>
      <c r="J191" s="131" t="s">
        <v>1183</v>
      </c>
    </row>
    <row r="192" spans="1:10" x14ac:dyDescent="0.2">
      <c r="A192" s="131" t="s">
        <v>1202</v>
      </c>
      <c r="B192" s="603" t="s">
        <v>1203</v>
      </c>
      <c r="C192" s="603"/>
      <c r="D192" s="610" t="s">
        <v>1204</v>
      </c>
      <c r="E192" s="610"/>
      <c r="F192" s="610"/>
      <c r="G192" s="610"/>
      <c r="H192" s="131"/>
      <c r="I192" s="131"/>
      <c r="J192" s="131" t="s">
        <v>1183</v>
      </c>
    </row>
    <row r="193" spans="1:10" x14ac:dyDescent="0.2">
      <c r="A193" s="131" t="s">
        <v>1205</v>
      </c>
      <c r="B193" s="603" t="s">
        <v>1206</v>
      </c>
      <c r="C193" s="603"/>
      <c r="D193" s="131"/>
      <c r="E193" s="131"/>
      <c r="F193" s="131"/>
      <c r="G193" s="131"/>
      <c r="H193" s="131"/>
      <c r="I193" s="131"/>
      <c r="J193" s="131" t="s">
        <v>1183</v>
      </c>
    </row>
    <row r="194" spans="1:10" x14ac:dyDescent="0.2">
      <c r="A194" s="131" t="s">
        <v>1207</v>
      </c>
      <c r="B194" s="603" t="s">
        <v>1208</v>
      </c>
      <c r="C194" s="603"/>
      <c r="D194" s="610" t="s">
        <v>1209</v>
      </c>
      <c r="E194" s="610"/>
      <c r="F194" s="610"/>
      <c r="G194" s="610"/>
      <c r="H194" s="131"/>
      <c r="I194" s="131"/>
      <c r="J194" s="131" t="s">
        <v>1183</v>
      </c>
    </row>
    <row r="195" spans="1:10" x14ac:dyDescent="0.2">
      <c r="A195" s="131" t="s">
        <v>1210</v>
      </c>
      <c r="B195" s="603" t="s">
        <v>1211</v>
      </c>
      <c r="C195" s="603"/>
      <c r="D195" s="610" t="s">
        <v>1212</v>
      </c>
      <c r="E195" s="610"/>
      <c r="F195" s="610"/>
      <c r="G195" s="610"/>
      <c r="H195" s="131"/>
      <c r="I195" s="131"/>
      <c r="J195" s="131" t="s">
        <v>1183</v>
      </c>
    </row>
    <row r="196" spans="1:10" x14ac:dyDescent="0.2">
      <c r="A196" s="131" t="s">
        <v>1213</v>
      </c>
      <c r="B196" s="603" t="s">
        <v>1214</v>
      </c>
      <c r="C196" s="603"/>
      <c r="D196" s="610" t="s">
        <v>1215</v>
      </c>
      <c r="E196" s="610"/>
      <c r="F196" s="610"/>
      <c r="G196" s="610"/>
      <c r="H196" s="131"/>
      <c r="I196" s="131"/>
      <c r="J196" s="131" t="s">
        <v>1183</v>
      </c>
    </row>
    <row r="197" spans="1:10" x14ac:dyDescent="0.2">
      <c r="A197" s="131" t="s">
        <v>1216</v>
      </c>
      <c r="B197" s="603" t="s">
        <v>1217</v>
      </c>
      <c r="C197" s="603"/>
      <c r="D197" s="612"/>
      <c r="E197" s="612"/>
      <c r="F197" s="612"/>
      <c r="G197" s="612"/>
      <c r="H197" s="131"/>
      <c r="I197" s="131"/>
      <c r="J197" s="131" t="s">
        <v>1183</v>
      </c>
    </row>
    <row r="198" spans="1:10" x14ac:dyDescent="0.2">
      <c r="A198" s="131" t="s">
        <v>1218</v>
      </c>
      <c r="B198" s="603" t="s">
        <v>1203</v>
      </c>
      <c r="C198" s="603"/>
      <c r="D198" s="612" t="s">
        <v>1219</v>
      </c>
      <c r="E198" s="612"/>
      <c r="F198" s="612"/>
      <c r="G198" s="612"/>
      <c r="H198" s="131"/>
      <c r="I198" s="131"/>
      <c r="J198" s="131" t="s">
        <v>1183</v>
      </c>
    </row>
    <row r="199" spans="1:10" x14ac:dyDescent="0.2">
      <c r="A199" s="131" t="s">
        <v>1220</v>
      </c>
      <c r="B199" s="603" t="s">
        <v>1200</v>
      </c>
      <c r="C199" s="603"/>
      <c r="D199" s="610" t="s">
        <v>1221</v>
      </c>
      <c r="E199" s="610"/>
      <c r="F199" s="610"/>
      <c r="G199" s="610"/>
      <c r="H199" s="131"/>
      <c r="I199" s="131"/>
      <c r="J199" s="131" t="s">
        <v>1183</v>
      </c>
    </row>
    <row r="200" spans="1:10" x14ac:dyDescent="0.2">
      <c r="A200" s="131" t="s">
        <v>1222</v>
      </c>
      <c r="B200" s="603" t="s">
        <v>1223</v>
      </c>
      <c r="C200" s="603"/>
      <c r="D200" s="141"/>
      <c r="E200" s="141"/>
      <c r="F200" s="141"/>
      <c r="G200" s="141"/>
      <c r="H200" s="131"/>
      <c r="I200" s="131"/>
      <c r="J200" s="131" t="s">
        <v>1224</v>
      </c>
    </row>
    <row r="201" spans="1:10" x14ac:dyDescent="0.2">
      <c r="A201" s="131" t="s">
        <v>1225</v>
      </c>
      <c r="B201" s="603" t="s">
        <v>1226</v>
      </c>
      <c r="C201" s="603"/>
      <c r="D201" s="131"/>
      <c r="E201" s="131"/>
      <c r="F201" s="131"/>
      <c r="G201" s="131"/>
      <c r="H201" s="131"/>
      <c r="I201" s="131"/>
      <c r="J201" s="131" t="s">
        <v>1227</v>
      </c>
    </row>
    <row r="202" spans="1:10" x14ac:dyDescent="0.2">
      <c r="A202" s="131" t="s">
        <v>1228</v>
      </c>
      <c r="B202" s="603" t="s">
        <v>1229</v>
      </c>
      <c r="C202" s="603"/>
      <c r="D202" s="610" t="s">
        <v>1230</v>
      </c>
      <c r="E202" s="610"/>
      <c r="F202" s="610"/>
      <c r="G202" s="610"/>
      <c r="H202" s="131"/>
      <c r="I202" s="131"/>
      <c r="J202" s="131" t="s">
        <v>1231</v>
      </c>
    </row>
    <row r="203" spans="1:10" x14ac:dyDescent="0.2">
      <c r="A203" s="131" t="s">
        <v>1232</v>
      </c>
      <c r="B203" s="603" t="s">
        <v>1200</v>
      </c>
      <c r="C203" s="603"/>
      <c r="D203" s="610" t="s">
        <v>1233</v>
      </c>
      <c r="E203" s="610"/>
      <c r="F203" s="610"/>
      <c r="G203" s="610"/>
      <c r="H203" s="131"/>
      <c r="I203" s="131"/>
      <c r="J203" s="131" t="s">
        <v>1231</v>
      </c>
    </row>
    <row r="204" spans="1:10" x14ac:dyDescent="0.2">
      <c r="A204" s="131" t="s">
        <v>1234</v>
      </c>
      <c r="B204" s="603" t="s">
        <v>1235</v>
      </c>
      <c r="C204" s="603"/>
      <c r="D204" s="610" t="s">
        <v>1236</v>
      </c>
      <c r="E204" s="610"/>
      <c r="F204" s="610"/>
      <c r="G204" s="610"/>
      <c r="H204" s="131"/>
      <c r="I204" s="131"/>
      <c r="J204" s="131" t="s">
        <v>1231</v>
      </c>
    </row>
    <row r="205" spans="1:10" x14ac:dyDescent="0.2">
      <c r="A205" s="131" t="s">
        <v>1237</v>
      </c>
      <c r="B205" s="603" t="s">
        <v>1238</v>
      </c>
      <c r="C205" s="603"/>
      <c r="D205" s="610"/>
      <c r="E205" s="610"/>
      <c r="F205" s="610"/>
      <c r="G205" s="610"/>
      <c r="H205" s="131"/>
      <c r="I205" s="131"/>
      <c r="J205" s="131" t="s">
        <v>1239</v>
      </c>
    </row>
    <row r="206" spans="1:10" x14ac:dyDescent="0.2">
      <c r="A206" s="131" t="s">
        <v>1240</v>
      </c>
      <c r="B206" s="603" t="s">
        <v>1241</v>
      </c>
      <c r="C206" s="603"/>
      <c r="D206" s="610" t="s">
        <v>1242</v>
      </c>
      <c r="E206" s="610"/>
      <c r="F206" s="610"/>
      <c r="G206" s="610"/>
      <c r="H206" s="131"/>
      <c r="I206" s="131"/>
      <c r="J206" s="131" t="s">
        <v>1239</v>
      </c>
    </row>
    <row r="207" spans="1:10" x14ac:dyDescent="0.2">
      <c r="A207" s="131" t="s">
        <v>1243</v>
      </c>
      <c r="B207" s="603" t="s">
        <v>1244</v>
      </c>
      <c r="C207" s="603"/>
      <c r="D207" s="610" t="s">
        <v>1245</v>
      </c>
      <c r="E207" s="610"/>
      <c r="F207" s="610"/>
      <c r="G207" s="610"/>
      <c r="H207" s="131"/>
      <c r="I207" s="131"/>
      <c r="J207" s="131" t="s">
        <v>1239</v>
      </c>
    </row>
    <row r="208" spans="1:10" x14ac:dyDescent="0.2">
      <c r="A208" s="131" t="s">
        <v>1246</v>
      </c>
      <c r="B208" s="603" t="s">
        <v>1203</v>
      </c>
      <c r="C208" s="603"/>
      <c r="D208" s="610" t="s">
        <v>1247</v>
      </c>
      <c r="E208" s="610"/>
      <c r="F208" s="610"/>
      <c r="G208" s="610"/>
      <c r="H208" s="131"/>
      <c r="I208" s="131"/>
      <c r="J208" s="131" t="s">
        <v>1239</v>
      </c>
    </row>
    <row r="209" spans="1:10" x14ac:dyDescent="0.2">
      <c r="A209" s="131" t="s">
        <v>1248</v>
      </c>
      <c r="B209" s="603" t="s">
        <v>1200</v>
      </c>
      <c r="C209" s="603"/>
      <c r="D209" s="610" t="s">
        <v>1233</v>
      </c>
      <c r="E209" s="610"/>
      <c r="F209" s="610"/>
      <c r="G209" s="610"/>
      <c r="H209" s="131"/>
      <c r="I209" s="131"/>
      <c r="J209" s="131" t="s">
        <v>1239</v>
      </c>
    </row>
    <row r="210" spans="1:10" x14ac:dyDescent="0.2">
      <c r="A210" s="131" t="s">
        <v>1249</v>
      </c>
      <c r="B210" s="603" t="s">
        <v>1250</v>
      </c>
      <c r="C210" s="603"/>
      <c r="D210" s="131"/>
      <c r="E210" s="131"/>
      <c r="F210" s="131"/>
      <c r="G210" s="138"/>
      <c r="H210" s="131"/>
      <c r="I210" s="131"/>
      <c r="J210" s="131" t="s">
        <v>1251</v>
      </c>
    </row>
    <row r="211" spans="1:10" x14ac:dyDescent="0.2">
      <c r="A211" s="131" t="s">
        <v>1252</v>
      </c>
      <c r="B211" s="603" t="s">
        <v>1253</v>
      </c>
      <c r="C211" s="603"/>
      <c r="D211" s="610" t="s">
        <v>1254</v>
      </c>
      <c r="E211" s="610"/>
      <c r="F211" s="610"/>
      <c r="G211" s="610"/>
      <c r="H211" s="131"/>
      <c r="I211" s="131"/>
      <c r="J211" s="131" t="s">
        <v>1251</v>
      </c>
    </row>
    <row r="212" spans="1:10" x14ac:dyDescent="0.2">
      <c r="A212" s="131" t="s">
        <v>1255</v>
      </c>
      <c r="B212" s="603" t="s">
        <v>1256</v>
      </c>
      <c r="C212" s="603"/>
      <c r="D212" s="610" t="s">
        <v>1257</v>
      </c>
      <c r="E212" s="610"/>
      <c r="F212" s="610"/>
      <c r="G212" s="610"/>
      <c r="H212" s="131"/>
      <c r="I212" s="131"/>
      <c r="J212" s="131" t="s">
        <v>1251</v>
      </c>
    </row>
    <row r="213" spans="1:10" x14ac:dyDescent="0.2">
      <c r="A213" s="131" t="s">
        <v>1258</v>
      </c>
      <c r="B213" s="603" t="s">
        <v>1259</v>
      </c>
      <c r="C213" s="603"/>
      <c r="D213" s="610" t="s">
        <v>1260</v>
      </c>
      <c r="E213" s="610"/>
      <c r="F213" s="610"/>
      <c r="G213" s="610"/>
      <c r="H213" s="131"/>
      <c r="I213" s="131"/>
      <c r="J213" s="131" t="s">
        <v>1251</v>
      </c>
    </row>
    <row r="214" spans="1:10" x14ac:dyDescent="0.2">
      <c r="A214" s="131" t="s">
        <v>1261</v>
      </c>
      <c r="B214" s="603" t="s">
        <v>1262</v>
      </c>
      <c r="C214" s="603"/>
      <c r="D214" s="131"/>
      <c r="E214" s="131"/>
      <c r="F214" s="131"/>
      <c r="G214" s="131"/>
      <c r="H214" s="131"/>
      <c r="I214" s="131"/>
      <c r="J214" s="131" t="s">
        <v>1263</v>
      </c>
    </row>
    <row r="215" spans="1:10" x14ac:dyDescent="0.2">
      <c r="A215" s="131" t="s">
        <v>1264</v>
      </c>
      <c r="B215" s="603" t="s">
        <v>1265</v>
      </c>
      <c r="C215" s="603"/>
      <c r="D215" s="610" t="s">
        <v>1266</v>
      </c>
      <c r="E215" s="610"/>
      <c r="F215" s="610"/>
      <c r="G215" s="610"/>
      <c r="H215" s="131"/>
      <c r="I215" s="131"/>
      <c r="J215" s="131" t="s">
        <v>1267</v>
      </c>
    </row>
    <row r="216" spans="1:10" x14ac:dyDescent="0.2">
      <c r="A216" s="131" t="s">
        <v>1268</v>
      </c>
      <c r="B216" s="603" t="s">
        <v>1229</v>
      </c>
      <c r="C216" s="603"/>
      <c r="D216" s="610" t="s">
        <v>1247</v>
      </c>
      <c r="E216" s="610"/>
      <c r="F216" s="610"/>
      <c r="G216" s="610"/>
      <c r="H216" s="131"/>
      <c r="I216" s="131"/>
      <c r="J216" s="131" t="s">
        <v>1267</v>
      </c>
    </row>
    <row r="217" spans="1:10" x14ac:dyDescent="0.2">
      <c r="A217" s="131" t="s">
        <v>1269</v>
      </c>
      <c r="B217" s="603" t="s">
        <v>1270</v>
      </c>
      <c r="C217" s="603"/>
      <c r="D217" s="610" t="s">
        <v>1271</v>
      </c>
      <c r="E217" s="610"/>
      <c r="F217" s="610"/>
      <c r="G217" s="610"/>
      <c r="H217" s="131"/>
      <c r="I217" s="131"/>
      <c r="J217" s="131" t="s">
        <v>1272</v>
      </c>
    </row>
    <row r="218" spans="1:10" x14ac:dyDescent="0.2">
      <c r="A218" s="131" t="s">
        <v>1273</v>
      </c>
      <c r="B218" s="603" t="s">
        <v>1274</v>
      </c>
      <c r="C218" s="603"/>
      <c r="D218" s="610" t="s">
        <v>1275</v>
      </c>
      <c r="E218" s="610"/>
      <c r="F218" s="610"/>
      <c r="G218" s="610"/>
      <c r="H218" s="131"/>
      <c r="I218" s="131"/>
      <c r="J218" s="131" t="s">
        <v>1272</v>
      </c>
    </row>
    <row r="219" spans="1:10" x14ac:dyDescent="0.2">
      <c r="A219" s="131" t="s">
        <v>1276</v>
      </c>
      <c r="B219" s="603" t="s">
        <v>1277</v>
      </c>
      <c r="C219" s="603"/>
      <c r="D219" s="610" t="s">
        <v>1278</v>
      </c>
      <c r="E219" s="610"/>
      <c r="F219" s="610"/>
      <c r="G219" s="610"/>
      <c r="H219" s="131"/>
      <c r="I219" s="131"/>
      <c r="J219" s="131" t="s">
        <v>1279</v>
      </c>
    </row>
    <row r="220" spans="1:10" x14ac:dyDescent="0.2">
      <c r="A220" s="131" t="s">
        <v>1280</v>
      </c>
      <c r="B220" s="603" t="s">
        <v>1281</v>
      </c>
      <c r="C220" s="603"/>
      <c r="D220" s="131">
        <v>2</v>
      </c>
      <c r="E220" s="131">
        <v>2</v>
      </c>
      <c r="F220" s="131">
        <v>4</v>
      </c>
      <c r="G220" s="131">
        <v>4</v>
      </c>
      <c r="H220" s="131"/>
      <c r="I220" s="131"/>
      <c r="J220" s="131" t="s">
        <v>1282</v>
      </c>
    </row>
    <row r="221" spans="1:10" x14ac:dyDescent="0.2">
      <c r="A221" s="131" t="s">
        <v>1283</v>
      </c>
      <c r="B221" s="603" t="s">
        <v>1284</v>
      </c>
      <c r="C221" s="603"/>
      <c r="D221" s="611"/>
      <c r="E221" s="611"/>
      <c r="F221" s="611"/>
      <c r="G221" s="611"/>
      <c r="H221" s="131"/>
      <c r="I221" s="131"/>
      <c r="J221" s="131" t="s">
        <v>1285</v>
      </c>
    </row>
    <row r="222" spans="1:10" x14ac:dyDescent="0.2">
      <c r="A222" s="131" t="s">
        <v>1286</v>
      </c>
      <c r="B222" s="603" t="s">
        <v>1287</v>
      </c>
      <c r="C222" s="603"/>
      <c r="D222" s="610"/>
      <c r="E222" s="610"/>
      <c r="F222" s="610"/>
      <c r="G222" s="610"/>
      <c r="H222" s="131"/>
      <c r="I222" s="131"/>
      <c r="J222" s="131" t="s">
        <v>1288</v>
      </c>
    </row>
    <row r="223" spans="1:10" x14ac:dyDescent="0.2">
      <c r="A223" s="131" t="s">
        <v>1289</v>
      </c>
      <c r="B223" s="603" t="s">
        <v>1229</v>
      </c>
      <c r="C223" s="603"/>
      <c r="D223" s="610" t="s">
        <v>1290</v>
      </c>
      <c r="E223" s="610"/>
      <c r="F223" s="610"/>
      <c r="G223" s="610"/>
      <c r="H223" s="131"/>
      <c r="I223" s="131"/>
      <c r="J223" s="131" t="s">
        <v>1288</v>
      </c>
    </row>
    <row r="224" spans="1:10" x14ac:dyDescent="0.2">
      <c r="A224" s="131" t="s">
        <v>1291</v>
      </c>
      <c r="B224" s="603" t="s">
        <v>1292</v>
      </c>
      <c r="C224" s="603"/>
      <c r="D224" s="610" t="s">
        <v>1293</v>
      </c>
      <c r="E224" s="610"/>
      <c r="F224" s="610"/>
      <c r="G224" s="610"/>
      <c r="H224" s="131"/>
      <c r="I224" s="131"/>
      <c r="J224" s="131" t="s">
        <v>1288</v>
      </c>
    </row>
    <row r="225" spans="1:10" x14ac:dyDescent="0.2">
      <c r="A225" s="131" t="s">
        <v>1294</v>
      </c>
      <c r="B225" s="603" t="s">
        <v>1295</v>
      </c>
      <c r="C225" s="603"/>
      <c r="D225" s="613" t="s">
        <v>1296</v>
      </c>
      <c r="E225" s="613"/>
      <c r="F225" s="613"/>
      <c r="G225" s="613"/>
      <c r="H225" s="131"/>
      <c r="I225" s="131"/>
      <c r="J225" s="131" t="s">
        <v>1288</v>
      </c>
    </row>
    <row r="226" spans="1:10" x14ac:dyDescent="0.2">
      <c r="A226" s="131" t="s">
        <v>1297</v>
      </c>
      <c r="B226" s="603" t="s">
        <v>1298</v>
      </c>
      <c r="C226" s="603"/>
      <c r="D226" s="610" t="s">
        <v>1299</v>
      </c>
      <c r="E226" s="610"/>
      <c r="F226" s="610"/>
      <c r="G226" s="610"/>
      <c r="H226" s="131"/>
      <c r="I226" s="131"/>
      <c r="J226" s="131" t="s">
        <v>1288</v>
      </c>
    </row>
    <row r="227" spans="1:10" x14ac:dyDescent="0.2">
      <c r="A227" s="131" t="s">
        <v>1300</v>
      </c>
      <c r="B227" s="603" t="s">
        <v>1301</v>
      </c>
      <c r="C227" s="603"/>
      <c r="D227" s="610" t="s">
        <v>1302</v>
      </c>
      <c r="E227" s="610"/>
      <c r="F227" s="610"/>
      <c r="G227" s="610"/>
      <c r="H227" s="131"/>
      <c r="I227" s="131"/>
      <c r="J227" s="131" t="s">
        <v>1288</v>
      </c>
    </row>
    <row r="228" spans="1:10" x14ac:dyDescent="0.2">
      <c r="A228" s="131" t="s">
        <v>1303</v>
      </c>
      <c r="B228" s="603" t="s">
        <v>1304</v>
      </c>
      <c r="C228" s="603"/>
      <c r="D228" s="610" t="s">
        <v>1305</v>
      </c>
      <c r="E228" s="610"/>
      <c r="F228" s="610"/>
      <c r="G228" s="610"/>
      <c r="H228" s="131"/>
      <c r="I228" s="131"/>
      <c r="J228" s="131" t="s">
        <v>1288</v>
      </c>
    </row>
    <row r="229" spans="1:10" x14ac:dyDescent="0.2">
      <c r="A229" s="131" t="s">
        <v>1308</v>
      </c>
      <c r="B229" s="603" t="s">
        <v>1309</v>
      </c>
      <c r="C229" s="603"/>
      <c r="D229" s="131">
        <v>2</v>
      </c>
      <c r="E229" s="131">
        <v>2</v>
      </c>
      <c r="F229" s="131">
        <v>3</v>
      </c>
      <c r="G229" s="131">
        <v>3</v>
      </c>
      <c r="H229" s="131"/>
      <c r="I229" s="131"/>
      <c r="J229" s="131" t="s">
        <v>1288</v>
      </c>
    </row>
    <row r="230" spans="1:10" x14ac:dyDescent="0.2">
      <c r="A230" s="131" t="s">
        <v>1310</v>
      </c>
      <c r="B230" s="603" t="s">
        <v>1311</v>
      </c>
      <c r="C230" s="603"/>
      <c r="D230" s="610"/>
      <c r="E230" s="610"/>
      <c r="F230" s="610"/>
      <c r="G230" s="610"/>
      <c r="H230" s="131"/>
      <c r="I230" s="131"/>
      <c r="J230" s="131" t="s">
        <v>1288</v>
      </c>
    </row>
    <row r="231" spans="1:10" x14ac:dyDescent="0.2">
      <c r="A231" s="131" t="s">
        <v>1312</v>
      </c>
      <c r="B231" s="603" t="s">
        <v>1229</v>
      </c>
      <c r="C231" s="603"/>
      <c r="D231" s="610" t="s">
        <v>1290</v>
      </c>
      <c r="E231" s="610"/>
      <c r="F231" s="610"/>
      <c r="G231" s="610"/>
      <c r="H231" s="131"/>
      <c r="I231" s="131"/>
      <c r="J231" s="131" t="s">
        <v>1288</v>
      </c>
    </row>
    <row r="232" spans="1:10" x14ac:dyDescent="0.2">
      <c r="A232" s="131" t="s">
        <v>1313</v>
      </c>
      <c r="B232" s="603" t="s">
        <v>1314</v>
      </c>
      <c r="C232" s="603"/>
      <c r="D232" s="610" t="s">
        <v>1315</v>
      </c>
      <c r="E232" s="610"/>
      <c r="F232" s="610"/>
      <c r="G232" s="610"/>
      <c r="H232" s="131"/>
      <c r="I232" s="131"/>
      <c r="J232" s="131" t="s">
        <v>1288</v>
      </c>
    </row>
    <row r="233" spans="1:10" x14ac:dyDescent="0.2">
      <c r="A233" s="131"/>
      <c r="B233" s="603" t="s">
        <v>1316</v>
      </c>
      <c r="C233" s="603"/>
      <c r="D233" s="610" t="s">
        <v>1317</v>
      </c>
      <c r="E233" s="610"/>
      <c r="F233" s="610"/>
      <c r="G233" s="610"/>
      <c r="H233" s="131"/>
      <c r="I233" s="131"/>
      <c r="J233" s="131" t="s">
        <v>1288</v>
      </c>
    </row>
    <row r="234" spans="1:10" x14ac:dyDescent="0.2">
      <c r="A234" s="131" t="s">
        <v>1318</v>
      </c>
      <c r="B234" s="603" t="s">
        <v>1298</v>
      </c>
      <c r="C234" s="603"/>
      <c r="D234" s="610" t="s">
        <v>1299</v>
      </c>
      <c r="E234" s="610"/>
      <c r="F234" s="610"/>
      <c r="G234" s="610"/>
      <c r="H234" s="131"/>
      <c r="I234" s="131"/>
      <c r="J234" s="131" t="s">
        <v>1288</v>
      </c>
    </row>
    <row r="235" spans="1:10" x14ac:dyDescent="0.2">
      <c r="A235" s="131" t="s">
        <v>1319</v>
      </c>
      <c r="B235" s="603" t="s">
        <v>1320</v>
      </c>
      <c r="C235" s="603"/>
      <c r="D235" s="610" t="s">
        <v>1321</v>
      </c>
      <c r="E235" s="610"/>
      <c r="F235" s="610"/>
      <c r="G235" s="610"/>
      <c r="H235" s="131"/>
      <c r="I235" s="131"/>
      <c r="J235" s="131" t="s">
        <v>1288</v>
      </c>
    </row>
    <row r="236" spans="1:10" x14ac:dyDescent="0.2">
      <c r="A236" s="131" t="s">
        <v>1322</v>
      </c>
      <c r="B236" s="603" t="s">
        <v>1309</v>
      </c>
      <c r="C236" s="603"/>
      <c r="D236" s="131">
        <v>2</v>
      </c>
      <c r="E236" s="131">
        <v>2</v>
      </c>
      <c r="F236" s="131">
        <v>3</v>
      </c>
      <c r="G236" s="131">
        <v>3</v>
      </c>
      <c r="H236" s="131"/>
      <c r="I236" s="131"/>
      <c r="J236" s="131" t="s">
        <v>1288</v>
      </c>
    </row>
    <row r="237" spans="1:10" x14ac:dyDescent="0.2">
      <c r="A237" s="131" t="s">
        <v>1323</v>
      </c>
      <c r="B237" s="603" t="s">
        <v>1324</v>
      </c>
      <c r="C237" s="603"/>
      <c r="D237" s="610"/>
      <c r="E237" s="610"/>
      <c r="F237" s="610"/>
      <c r="G237" s="610"/>
      <c r="H237" s="131"/>
      <c r="I237" s="131"/>
      <c r="J237" s="131" t="s">
        <v>1325</v>
      </c>
    </row>
    <row r="238" spans="1:10" x14ac:dyDescent="0.2">
      <c r="A238" s="131" t="s">
        <v>1326</v>
      </c>
      <c r="B238" s="603" t="s">
        <v>1229</v>
      </c>
      <c r="C238" s="603"/>
      <c r="D238" s="610" t="s">
        <v>1327</v>
      </c>
      <c r="E238" s="610"/>
      <c r="F238" s="610"/>
      <c r="G238" s="610"/>
      <c r="H238" s="131"/>
      <c r="I238" s="131"/>
      <c r="J238" s="131" t="s">
        <v>1325</v>
      </c>
    </row>
    <row r="239" spans="1:10" x14ac:dyDescent="0.2">
      <c r="A239" s="131" t="s">
        <v>1328</v>
      </c>
      <c r="B239" s="603" t="s">
        <v>1329</v>
      </c>
      <c r="C239" s="603"/>
      <c r="D239" s="610" t="s">
        <v>1330</v>
      </c>
      <c r="E239" s="610"/>
      <c r="F239" s="610"/>
      <c r="G239" s="610"/>
      <c r="H239" s="131"/>
      <c r="I239" s="131"/>
      <c r="J239" s="131" t="s">
        <v>1325</v>
      </c>
    </row>
    <row r="240" spans="1:10" x14ac:dyDescent="0.2">
      <c r="A240" s="131" t="s">
        <v>1331</v>
      </c>
      <c r="B240" s="603" t="s">
        <v>1332</v>
      </c>
      <c r="C240" s="603"/>
      <c r="D240" s="610" t="s">
        <v>1333</v>
      </c>
      <c r="E240" s="610"/>
      <c r="F240" s="610"/>
      <c r="G240" s="610"/>
      <c r="H240" s="131"/>
      <c r="I240" s="131"/>
      <c r="J240" s="131" t="s">
        <v>1325</v>
      </c>
    </row>
    <row r="241" spans="1:10" x14ac:dyDescent="0.2">
      <c r="A241" s="131" t="s">
        <v>1334</v>
      </c>
      <c r="B241" s="603" t="s">
        <v>1335</v>
      </c>
      <c r="C241" s="603"/>
      <c r="D241" s="610" t="s">
        <v>1336</v>
      </c>
      <c r="E241" s="610"/>
      <c r="F241" s="610"/>
      <c r="G241" s="610"/>
      <c r="H241" s="131"/>
      <c r="I241" s="131"/>
      <c r="J241" s="131" t="s">
        <v>1325</v>
      </c>
    </row>
    <row r="242" spans="1:10" x14ac:dyDescent="0.2">
      <c r="A242" s="131" t="s">
        <v>1337</v>
      </c>
      <c r="B242" s="603" t="s">
        <v>1338</v>
      </c>
      <c r="C242" s="603"/>
      <c r="D242" s="610" t="s">
        <v>1339</v>
      </c>
      <c r="E242" s="614"/>
      <c r="F242" s="614"/>
      <c r="G242" s="614"/>
      <c r="H242" s="131"/>
      <c r="I242" s="131"/>
      <c r="J242" s="131" t="s">
        <v>1325</v>
      </c>
    </row>
    <row r="243" spans="1:10" x14ac:dyDescent="0.2">
      <c r="A243" s="131" t="s">
        <v>1340</v>
      </c>
      <c r="B243" s="603" t="s">
        <v>1341</v>
      </c>
      <c r="C243" s="603"/>
      <c r="D243" s="610" t="s">
        <v>1342</v>
      </c>
      <c r="E243" s="610"/>
      <c r="F243" s="610"/>
      <c r="G243" s="610"/>
      <c r="H243" s="131"/>
      <c r="I243" s="131"/>
      <c r="J243" s="131" t="s">
        <v>1325</v>
      </c>
    </row>
    <row r="244" spans="1:10" x14ac:dyDescent="0.2">
      <c r="A244" s="131" t="s">
        <v>1343</v>
      </c>
      <c r="B244" s="603" t="s">
        <v>1344</v>
      </c>
      <c r="C244" s="603"/>
      <c r="D244" s="610" t="s">
        <v>1345</v>
      </c>
      <c r="E244" s="610"/>
      <c r="F244" s="610"/>
      <c r="G244" s="610"/>
      <c r="H244" s="131"/>
      <c r="I244" s="131"/>
      <c r="J244" s="131" t="s">
        <v>1325</v>
      </c>
    </row>
    <row r="245" spans="1:10" x14ac:dyDescent="0.2">
      <c r="A245" s="131" t="s">
        <v>1346</v>
      </c>
      <c r="B245" s="603" t="s">
        <v>1347</v>
      </c>
      <c r="C245" s="603"/>
      <c r="D245" s="610" t="s">
        <v>1348</v>
      </c>
      <c r="E245" s="610"/>
      <c r="F245" s="610"/>
      <c r="G245" s="610"/>
      <c r="H245" s="131"/>
      <c r="I245" s="131"/>
      <c r="J245" s="131" t="s">
        <v>1325</v>
      </c>
    </row>
    <row r="246" spans="1:10" x14ac:dyDescent="0.2">
      <c r="A246" s="131" t="s">
        <v>1349</v>
      </c>
      <c r="B246" s="603" t="s">
        <v>1309</v>
      </c>
      <c r="C246" s="603"/>
      <c r="D246" s="131">
        <v>2</v>
      </c>
      <c r="E246" s="131">
        <v>2</v>
      </c>
      <c r="F246" s="131">
        <v>2</v>
      </c>
      <c r="G246" s="131">
        <v>2</v>
      </c>
      <c r="H246" s="131"/>
      <c r="I246" s="131"/>
      <c r="J246" s="131" t="s">
        <v>1325</v>
      </c>
    </row>
    <row r="247" spans="1:10" x14ac:dyDescent="0.2">
      <c r="A247" s="131" t="s">
        <v>1350</v>
      </c>
      <c r="B247" s="603" t="s">
        <v>1351</v>
      </c>
      <c r="C247" s="603"/>
      <c r="D247" s="612"/>
      <c r="E247" s="612"/>
      <c r="F247" s="612"/>
      <c r="G247" s="612"/>
      <c r="H247" s="131"/>
      <c r="I247" s="131"/>
      <c r="J247" s="131" t="s">
        <v>1352</v>
      </c>
    </row>
    <row r="248" spans="1:10" x14ac:dyDescent="0.2">
      <c r="A248" s="131" t="s">
        <v>1353</v>
      </c>
      <c r="B248" s="603" t="s">
        <v>1229</v>
      </c>
      <c r="C248" s="603"/>
      <c r="D248" s="610" t="s">
        <v>1354</v>
      </c>
      <c r="E248" s="610"/>
      <c r="F248" s="610"/>
      <c r="G248" s="610"/>
      <c r="H248" s="131"/>
      <c r="I248" s="131"/>
      <c r="J248" s="131" t="s">
        <v>1352</v>
      </c>
    </row>
    <row r="249" spans="1:10" x14ac:dyDescent="0.2">
      <c r="A249" s="131" t="s">
        <v>1355</v>
      </c>
      <c r="B249" s="603" t="s">
        <v>1356</v>
      </c>
      <c r="C249" s="603"/>
      <c r="D249" s="612" t="s">
        <v>1357</v>
      </c>
      <c r="E249" s="615"/>
      <c r="F249" s="615"/>
      <c r="G249" s="615"/>
      <c r="H249" s="131"/>
      <c r="I249" s="131"/>
      <c r="J249" s="131" t="s">
        <v>1352</v>
      </c>
    </row>
    <row r="250" spans="1:10" x14ac:dyDescent="0.2">
      <c r="A250" s="131" t="s">
        <v>1358</v>
      </c>
      <c r="B250" s="603" t="s">
        <v>1332</v>
      </c>
      <c r="C250" s="603"/>
      <c r="D250" s="610" t="s">
        <v>1359</v>
      </c>
      <c r="E250" s="614"/>
      <c r="F250" s="614"/>
      <c r="G250" s="614"/>
      <c r="H250" s="131"/>
      <c r="I250" s="131"/>
      <c r="J250" s="131" t="s">
        <v>1352</v>
      </c>
    </row>
    <row r="251" spans="1:10" x14ac:dyDescent="0.2">
      <c r="A251" s="131" t="s">
        <v>1360</v>
      </c>
      <c r="B251" s="603" t="s">
        <v>1361</v>
      </c>
      <c r="C251" s="603"/>
      <c r="D251" s="610" t="s">
        <v>1362</v>
      </c>
      <c r="E251" s="610"/>
      <c r="F251" s="610"/>
      <c r="G251" s="610"/>
      <c r="H251" s="131"/>
      <c r="I251" s="131"/>
      <c r="J251" s="131" t="s">
        <v>1352</v>
      </c>
    </row>
    <row r="252" spans="1:10" x14ac:dyDescent="0.2">
      <c r="A252" s="131" t="s">
        <v>1363</v>
      </c>
      <c r="B252" s="603" t="s">
        <v>1364</v>
      </c>
      <c r="C252" s="603"/>
      <c r="D252" s="610" t="s">
        <v>1365</v>
      </c>
      <c r="E252" s="610"/>
      <c r="F252" s="610"/>
      <c r="G252" s="610"/>
      <c r="H252" s="131"/>
      <c r="I252" s="131"/>
      <c r="J252" s="131" t="s">
        <v>1352</v>
      </c>
    </row>
    <row r="253" spans="1:10" x14ac:dyDescent="0.2">
      <c r="A253" s="131" t="s">
        <v>1366</v>
      </c>
      <c r="B253" s="603" t="s">
        <v>1367</v>
      </c>
      <c r="C253" s="603"/>
      <c r="D253" s="131" t="s">
        <v>1368</v>
      </c>
      <c r="E253" s="131" t="s">
        <v>1368</v>
      </c>
      <c r="F253" s="131" t="s">
        <v>1369</v>
      </c>
      <c r="G253" s="131" t="s">
        <v>1369</v>
      </c>
      <c r="H253" s="131"/>
      <c r="I253" s="131"/>
      <c r="J253" s="131" t="s">
        <v>1370</v>
      </c>
    </row>
    <row r="254" spans="1:10" x14ac:dyDescent="0.2">
      <c r="A254" s="131" t="s">
        <v>1371</v>
      </c>
      <c r="B254" s="603" t="s">
        <v>1372</v>
      </c>
      <c r="C254" s="603"/>
      <c r="D254" s="610" t="s">
        <v>1373</v>
      </c>
      <c r="E254" s="610"/>
      <c r="F254" s="610"/>
      <c r="G254" s="610"/>
      <c r="H254" s="131"/>
      <c r="I254" s="131"/>
      <c r="J254" s="131" t="s">
        <v>1374</v>
      </c>
    </row>
    <row r="255" spans="1:10" x14ac:dyDescent="0.2">
      <c r="A255" s="131" t="s">
        <v>1375</v>
      </c>
      <c r="B255" s="603" t="s">
        <v>1376</v>
      </c>
      <c r="C255" s="603"/>
      <c r="D255" s="610" t="s">
        <v>1377</v>
      </c>
      <c r="E255" s="610"/>
      <c r="F255" s="610"/>
      <c r="G255" s="610"/>
      <c r="H255" s="131"/>
      <c r="I255" s="131"/>
      <c r="J255" s="131" t="s">
        <v>1374</v>
      </c>
    </row>
    <row r="256" spans="1:10" x14ac:dyDescent="0.2">
      <c r="A256" s="131" t="s">
        <v>1378</v>
      </c>
      <c r="B256" s="603" t="s">
        <v>1379</v>
      </c>
      <c r="C256" s="603"/>
      <c r="D256" s="610" t="s">
        <v>1380</v>
      </c>
      <c r="E256" s="610"/>
      <c r="F256" s="610"/>
      <c r="G256" s="610"/>
      <c r="H256" s="131"/>
      <c r="I256" s="131"/>
      <c r="J256" s="131" t="s">
        <v>1381</v>
      </c>
    </row>
    <row r="257" spans="1:10" x14ac:dyDescent="0.2">
      <c r="A257" s="131"/>
      <c r="B257" s="603"/>
      <c r="C257" s="603"/>
      <c r="D257" s="131"/>
      <c r="E257" s="131"/>
      <c r="F257" s="131"/>
      <c r="G257" s="138"/>
      <c r="H257" s="131"/>
      <c r="I257" s="131"/>
      <c r="J257" s="131"/>
    </row>
    <row r="258" spans="1:10" x14ac:dyDescent="0.2">
      <c r="A258" s="131">
        <v>15</v>
      </c>
      <c r="B258" s="609" t="s">
        <v>1382</v>
      </c>
      <c r="C258" s="609"/>
      <c r="D258" s="131"/>
      <c r="E258" s="131"/>
      <c r="F258" s="131"/>
      <c r="G258" s="131"/>
      <c r="H258" s="131"/>
      <c r="I258" s="131"/>
      <c r="J258" s="131" t="s">
        <v>1383</v>
      </c>
    </row>
    <row r="259" spans="1:10" x14ac:dyDescent="0.2">
      <c r="A259" s="131" t="s">
        <v>1384</v>
      </c>
      <c r="B259" s="603" t="s">
        <v>1385</v>
      </c>
      <c r="C259" s="603"/>
      <c r="D259" s="131"/>
      <c r="E259" s="131"/>
      <c r="F259" s="131"/>
      <c r="G259" s="131"/>
      <c r="H259" s="131"/>
      <c r="I259" s="131"/>
      <c r="J259" s="131" t="s">
        <v>1386</v>
      </c>
    </row>
    <row r="260" spans="1:10" x14ac:dyDescent="0.2">
      <c r="A260" s="131" t="s">
        <v>1387</v>
      </c>
      <c r="B260" s="603" t="s">
        <v>1388</v>
      </c>
      <c r="C260" s="603"/>
      <c r="D260" s="610" t="s">
        <v>1389</v>
      </c>
      <c r="E260" s="610"/>
      <c r="F260" s="610"/>
      <c r="G260" s="610"/>
      <c r="H260" s="131"/>
      <c r="I260" s="131"/>
      <c r="J260" s="131" t="s">
        <v>1390</v>
      </c>
    </row>
    <row r="261" spans="1:10" x14ac:dyDescent="0.2">
      <c r="A261" s="131" t="s">
        <v>1391</v>
      </c>
      <c r="B261" s="603" t="s">
        <v>1392</v>
      </c>
      <c r="C261" s="603"/>
      <c r="D261" s="610" t="s">
        <v>1393</v>
      </c>
      <c r="E261" s="610"/>
      <c r="F261" s="610"/>
      <c r="G261" s="610"/>
      <c r="H261" s="131"/>
      <c r="I261" s="131"/>
      <c r="J261" s="131" t="s">
        <v>1394</v>
      </c>
    </row>
    <row r="262" spans="1:10" x14ac:dyDescent="0.2">
      <c r="A262" s="131" t="s">
        <v>1395</v>
      </c>
      <c r="B262" s="603" t="s">
        <v>1396</v>
      </c>
      <c r="C262" s="603"/>
      <c r="D262" s="610" t="s">
        <v>1397</v>
      </c>
      <c r="E262" s="610"/>
      <c r="F262" s="610"/>
      <c r="G262" s="610"/>
      <c r="H262" s="131"/>
      <c r="I262" s="131"/>
      <c r="J262" s="131" t="s">
        <v>1398</v>
      </c>
    </row>
    <row r="263" spans="1:10" x14ac:dyDescent="0.2">
      <c r="A263" s="131" t="s">
        <v>1399</v>
      </c>
      <c r="B263" s="603" t="s">
        <v>1400</v>
      </c>
      <c r="C263" s="603"/>
      <c r="D263" s="610"/>
      <c r="E263" s="614"/>
      <c r="F263" s="614"/>
      <c r="G263" s="614"/>
      <c r="H263" s="131"/>
      <c r="I263" s="131"/>
      <c r="J263" s="131" t="s">
        <v>1401</v>
      </c>
    </row>
    <row r="264" spans="1:10" x14ac:dyDescent="0.2">
      <c r="A264" s="131" t="s">
        <v>1402</v>
      </c>
      <c r="B264" s="603" t="s">
        <v>1403</v>
      </c>
      <c r="C264" s="603"/>
      <c r="D264" s="610" t="s">
        <v>1404</v>
      </c>
      <c r="E264" s="610"/>
      <c r="F264" s="610"/>
      <c r="G264" s="610"/>
      <c r="H264" s="131"/>
      <c r="I264" s="131"/>
      <c r="J264" s="131" t="s">
        <v>1401</v>
      </c>
    </row>
    <row r="265" spans="1:10" x14ac:dyDescent="0.2">
      <c r="A265" s="131" t="s">
        <v>1405</v>
      </c>
      <c r="B265" s="603" t="s">
        <v>1406</v>
      </c>
      <c r="C265" s="603"/>
      <c r="D265" s="610" t="s">
        <v>1407</v>
      </c>
      <c r="E265" s="610"/>
      <c r="F265" s="610"/>
      <c r="G265" s="610"/>
      <c r="H265" s="131"/>
      <c r="I265" s="131"/>
      <c r="J265" s="131" t="s">
        <v>1401</v>
      </c>
    </row>
    <row r="266" spans="1:10" x14ac:dyDescent="0.2">
      <c r="A266" s="131" t="s">
        <v>1408</v>
      </c>
      <c r="B266" s="603" t="s">
        <v>1409</v>
      </c>
      <c r="C266" s="603"/>
      <c r="D266" s="610" t="s">
        <v>1410</v>
      </c>
      <c r="E266" s="610"/>
      <c r="F266" s="610"/>
      <c r="G266" s="610"/>
      <c r="H266" s="131"/>
      <c r="I266" s="131"/>
      <c r="J266" s="131" t="s">
        <v>1401</v>
      </c>
    </row>
    <row r="267" spans="1:10" x14ac:dyDescent="0.2">
      <c r="A267" s="131" t="s">
        <v>1411</v>
      </c>
      <c r="B267" s="603" t="s">
        <v>1412</v>
      </c>
      <c r="C267" s="603"/>
      <c r="D267" s="610" t="s">
        <v>1413</v>
      </c>
      <c r="E267" s="610"/>
      <c r="F267" s="610"/>
      <c r="G267" s="610"/>
      <c r="H267" s="131"/>
      <c r="I267" s="131"/>
      <c r="J267" s="131" t="s">
        <v>1414</v>
      </c>
    </row>
    <row r="268" spans="1:10" x14ac:dyDescent="0.2">
      <c r="A268" s="131" t="s">
        <v>1415</v>
      </c>
      <c r="B268" s="603" t="s">
        <v>1416</v>
      </c>
      <c r="C268" s="603"/>
      <c r="D268" s="610" t="s">
        <v>1417</v>
      </c>
      <c r="E268" s="610"/>
      <c r="F268" s="610"/>
      <c r="G268" s="610"/>
      <c r="H268" s="131"/>
      <c r="I268" s="131"/>
      <c r="J268" s="131" t="s">
        <v>1418</v>
      </c>
    </row>
    <row r="269" spans="1:10" x14ac:dyDescent="0.2">
      <c r="A269" s="131" t="s">
        <v>1419</v>
      </c>
      <c r="B269" s="603" t="s">
        <v>1420</v>
      </c>
      <c r="C269" s="603"/>
      <c r="D269" s="131">
        <v>3</v>
      </c>
      <c r="E269" s="131">
        <v>3</v>
      </c>
      <c r="F269" s="131">
        <v>4</v>
      </c>
      <c r="G269" s="131">
        <v>4</v>
      </c>
      <c r="H269" s="131"/>
      <c r="I269" s="131"/>
      <c r="J269" s="131" t="s">
        <v>1421</v>
      </c>
    </row>
    <row r="270" spans="1:10" x14ac:dyDescent="0.2">
      <c r="A270" s="131" t="s">
        <v>1422</v>
      </c>
      <c r="B270" s="603" t="s">
        <v>1423</v>
      </c>
      <c r="C270" s="603"/>
      <c r="D270" s="611"/>
      <c r="E270" s="611"/>
      <c r="F270" s="611"/>
      <c r="G270" s="611"/>
      <c r="H270" s="131"/>
      <c r="I270" s="131"/>
      <c r="J270" s="131" t="s">
        <v>1424</v>
      </c>
    </row>
    <row r="271" spans="1:10" x14ac:dyDescent="0.2">
      <c r="A271" s="131" t="s">
        <v>1425</v>
      </c>
      <c r="B271" s="603" t="s">
        <v>1426</v>
      </c>
      <c r="C271" s="603"/>
      <c r="D271" s="610" t="s">
        <v>1427</v>
      </c>
      <c r="E271" s="610"/>
      <c r="F271" s="610"/>
      <c r="G271" s="610"/>
      <c r="H271" s="131"/>
      <c r="I271" s="131"/>
      <c r="J271" s="131" t="s">
        <v>1424</v>
      </c>
    </row>
    <row r="272" spans="1:10" x14ac:dyDescent="0.2">
      <c r="A272" s="131" t="s">
        <v>1428</v>
      </c>
      <c r="B272" s="603" t="s">
        <v>1429</v>
      </c>
      <c r="C272" s="603"/>
      <c r="D272" s="610" t="s">
        <v>1430</v>
      </c>
      <c r="E272" s="610"/>
      <c r="F272" s="610"/>
      <c r="G272" s="610"/>
      <c r="H272" s="131"/>
      <c r="I272" s="131"/>
      <c r="J272" s="131" t="s">
        <v>1431</v>
      </c>
    </row>
    <row r="273" spans="1:10" x14ac:dyDescent="0.2">
      <c r="A273" s="131" t="s">
        <v>1432</v>
      </c>
      <c r="B273" s="603" t="s">
        <v>1433</v>
      </c>
      <c r="C273" s="603"/>
      <c r="D273" s="131"/>
      <c r="E273" s="131"/>
      <c r="F273" s="131"/>
      <c r="G273" s="131"/>
      <c r="H273" s="131"/>
      <c r="I273" s="131"/>
      <c r="J273" s="131" t="s">
        <v>1434</v>
      </c>
    </row>
    <row r="274" spans="1:10" x14ac:dyDescent="0.2">
      <c r="A274" s="131" t="s">
        <v>1435</v>
      </c>
      <c r="B274" s="603" t="s">
        <v>1436</v>
      </c>
      <c r="C274" s="603"/>
      <c r="D274" s="613" t="s">
        <v>1437</v>
      </c>
      <c r="E274" s="613"/>
      <c r="F274" s="613"/>
      <c r="G274" s="613"/>
      <c r="H274" s="131"/>
      <c r="I274" s="131"/>
      <c r="J274" s="131" t="s">
        <v>1434</v>
      </c>
    </row>
    <row r="275" spans="1:10" x14ac:dyDescent="0.2">
      <c r="A275" s="131" t="s">
        <v>1438</v>
      </c>
      <c r="B275" s="603" t="s">
        <v>1439</v>
      </c>
      <c r="C275" s="603"/>
      <c r="D275" s="610" t="s">
        <v>1440</v>
      </c>
      <c r="E275" s="610"/>
      <c r="F275" s="610"/>
      <c r="G275" s="610"/>
      <c r="H275" s="131"/>
      <c r="I275" s="131"/>
      <c r="J275" s="131" t="s">
        <v>1434</v>
      </c>
    </row>
    <row r="276" spans="1:10" x14ac:dyDescent="0.2">
      <c r="A276" s="131" t="s">
        <v>1441</v>
      </c>
      <c r="B276" s="603" t="s">
        <v>1442</v>
      </c>
      <c r="C276" s="603"/>
      <c r="D276" s="610" t="s">
        <v>1443</v>
      </c>
      <c r="E276" s="610"/>
      <c r="F276" s="610"/>
      <c r="G276" s="610"/>
      <c r="H276" s="131"/>
      <c r="I276" s="131"/>
      <c r="J276" s="131" t="s">
        <v>1434</v>
      </c>
    </row>
    <row r="277" spans="1:10" x14ac:dyDescent="0.2">
      <c r="A277" s="131" t="s">
        <v>1444</v>
      </c>
      <c r="B277" s="603" t="s">
        <v>1445</v>
      </c>
      <c r="C277" s="603"/>
      <c r="D277" s="610" t="s">
        <v>1446</v>
      </c>
      <c r="E277" s="610"/>
      <c r="F277" s="610"/>
      <c r="G277" s="610"/>
      <c r="H277" s="131"/>
      <c r="I277" s="131"/>
      <c r="J277" s="131" t="s">
        <v>1434</v>
      </c>
    </row>
    <row r="278" spans="1:10" x14ac:dyDescent="0.2">
      <c r="A278" s="131" t="s">
        <v>1447</v>
      </c>
      <c r="B278" s="603" t="s">
        <v>1448</v>
      </c>
      <c r="C278" s="603"/>
      <c r="D278" s="610" t="s">
        <v>1449</v>
      </c>
      <c r="E278" s="614"/>
      <c r="F278" s="614"/>
      <c r="G278" s="614"/>
      <c r="H278" s="131"/>
      <c r="I278" s="131"/>
      <c r="J278" s="131" t="s">
        <v>1434</v>
      </c>
    </row>
    <row r="279" spans="1:10" x14ac:dyDescent="0.2">
      <c r="A279" s="131" t="s">
        <v>1450</v>
      </c>
      <c r="B279" s="603" t="s">
        <v>1451</v>
      </c>
      <c r="C279" s="603"/>
      <c r="D279" s="610"/>
      <c r="E279" s="610"/>
      <c r="F279" s="610"/>
      <c r="G279" s="610"/>
      <c r="H279" s="131"/>
      <c r="I279" s="131"/>
      <c r="J279" s="131" t="s">
        <v>1452</v>
      </c>
    </row>
    <row r="280" spans="1:10" x14ac:dyDescent="0.2">
      <c r="A280" s="131" t="s">
        <v>1453</v>
      </c>
      <c r="B280" s="603" t="s">
        <v>1454</v>
      </c>
      <c r="C280" s="603"/>
      <c r="D280" s="610" t="s">
        <v>1455</v>
      </c>
      <c r="E280" s="610"/>
      <c r="F280" s="610"/>
      <c r="G280" s="610"/>
      <c r="H280" s="131"/>
      <c r="I280" s="131"/>
      <c r="J280" s="131" t="s">
        <v>1452</v>
      </c>
    </row>
    <row r="281" spans="1:10" x14ac:dyDescent="0.2">
      <c r="A281" s="131" t="s">
        <v>1456</v>
      </c>
      <c r="B281" s="603" t="s">
        <v>1457</v>
      </c>
      <c r="C281" s="603"/>
      <c r="D281" s="610" t="s">
        <v>1458</v>
      </c>
      <c r="E281" s="610"/>
      <c r="F281" s="610"/>
      <c r="G281" s="610"/>
      <c r="H281" s="131"/>
      <c r="I281" s="131"/>
      <c r="J281" s="131" t="s">
        <v>1452</v>
      </c>
    </row>
    <row r="282" spans="1:10" x14ac:dyDescent="0.2">
      <c r="A282" s="131" t="s">
        <v>1459</v>
      </c>
      <c r="B282" s="603" t="s">
        <v>1460</v>
      </c>
      <c r="C282" s="603"/>
      <c r="D282" s="616">
        <v>0.1</v>
      </c>
      <c r="E282" s="610"/>
      <c r="F282" s="610"/>
      <c r="G282" s="610"/>
      <c r="H282" s="131"/>
      <c r="I282" s="131"/>
      <c r="J282" s="131" t="s">
        <v>1452</v>
      </c>
    </row>
    <row r="283" spans="1:10" x14ac:dyDescent="0.2">
      <c r="A283" s="131" t="s">
        <v>1461</v>
      </c>
      <c r="B283" s="603" t="s">
        <v>1462</v>
      </c>
      <c r="C283" s="603"/>
      <c r="D283" s="610"/>
      <c r="E283" s="610"/>
      <c r="F283" s="610"/>
      <c r="G283" s="610"/>
      <c r="H283" s="131"/>
      <c r="I283" s="131"/>
      <c r="J283" s="131" t="s">
        <v>1463</v>
      </c>
    </row>
    <row r="284" spans="1:10" x14ac:dyDescent="0.2">
      <c r="A284" s="131" t="s">
        <v>1464</v>
      </c>
      <c r="B284" s="603" t="s">
        <v>1465</v>
      </c>
      <c r="C284" s="603"/>
      <c r="D284" s="610" t="s">
        <v>1466</v>
      </c>
      <c r="E284" s="614"/>
      <c r="F284" s="614"/>
      <c r="G284" s="614"/>
      <c r="H284" s="131"/>
      <c r="I284" s="131"/>
      <c r="J284" s="131" t="s">
        <v>1467</v>
      </c>
    </row>
    <row r="285" spans="1:10" x14ac:dyDescent="0.2">
      <c r="A285" s="131" t="s">
        <v>1461</v>
      </c>
      <c r="B285" s="603" t="s">
        <v>1468</v>
      </c>
      <c r="C285" s="603"/>
      <c r="D285" s="610"/>
      <c r="E285" s="610"/>
      <c r="F285" s="610"/>
      <c r="G285" s="610"/>
      <c r="H285" s="131"/>
      <c r="I285" s="131"/>
      <c r="J285" s="131" t="s">
        <v>1469</v>
      </c>
    </row>
    <row r="286" spans="1:10" x14ac:dyDescent="0.2">
      <c r="A286" s="131" t="s">
        <v>1464</v>
      </c>
      <c r="B286" s="603" t="s">
        <v>1470</v>
      </c>
      <c r="C286" s="603"/>
      <c r="D286" s="610" t="s">
        <v>1471</v>
      </c>
      <c r="E286" s="610"/>
      <c r="F286" s="610"/>
      <c r="G286" s="610"/>
      <c r="H286" s="131"/>
      <c r="I286" s="131"/>
      <c r="J286" s="131" t="s">
        <v>1472</v>
      </c>
    </row>
    <row r="287" spans="1:10" x14ac:dyDescent="0.2">
      <c r="A287" s="131" t="s">
        <v>1473</v>
      </c>
      <c r="B287" s="603" t="s">
        <v>1474</v>
      </c>
      <c r="C287" s="603"/>
      <c r="D287" s="610" t="s">
        <v>1475</v>
      </c>
      <c r="E287" s="610"/>
      <c r="F287" s="610"/>
      <c r="G287" s="610"/>
      <c r="H287" s="131"/>
      <c r="I287" s="131"/>
      <c r="J287" s="131" t="s">
        <v>1476</v>
      </c>
    </row>
    <row r="288" spans="1:10" x14ac:dyDescent="0.2">
      <c r="A288" s="131" t="s">
        <v>1477</v>
      </c>
      <c r="B288" s="603" t="s">
        <v>1478</v>
      </c>
      <c r="C288" s="603"/>
      <c r="D288" s="610" t="s">
        <v>1479</v>
      </c>
      <c r="E288" s="610"/>
      <c r="F288" s="610"/>
      <c r="G288" s="610"/>
      <c r="H288" s="131"/>
      <c r="I288" s="131"/>
      <c r="J288" s="131" t="s">
        <v>1480</v>
      </c>
    </row>
    <row r="289" spans="1:10" x14ac:dyDescent="0.2">
      <c r="A289" s="131" t="s">
        <v>1481</v>
      </c>
      <c r="B289" s="603" t="s">
        <v>1482</v>
      </c>
      <c r="C289" s="603"/>
      <c r="D289" s="610" t="s">
        <v>1483</v>
      </c>
      <c r="E289" s="610"/>
      <c r="F289" s="610"/>
      <c r="G289" s="610"/>
      <c r="H289" s="131"/>
      <c r="I289" s="131"/>
      <c r="J289" s="131" t="s">
        <v>1485</v>
      </c>
    </row>
    <row r="290" spans="1:10" x14ac:dyDescent="0.2">
      <c r="A290" s="131" t="s">
        <v>1486</v>
      </c>
      <c r="B290" s="603" t="s">
        <v>1487</v>
      </c>
      <c r="C290" s="603"/>
      <c r="D290" s="610" t="s">
        <v>1488</v>
      </c>
      <c r="E290" s="610"/>
      <c r="F290" s="610"/>
      <c r="G290" s="610"/>
      <c r="H290" s="131"/>
      <c r="I290" s="131"/>
      <c r="J290" s="131" t="s">
        <v>1489</v>
      </c>
    </row>
    <row r="291" spans="1:10" x14ac:dyDescent="0.2">
      <c r="A291" s="131" t="s">
        <v>1490</v>
      </c>
      <c r="B291" s="603" t="s">
        <v>1491</v>
      </c>
      <c r="C291" s="603"/>
      <c r="D291" s="610"/>
      <c r="E291" s="610"/>
      <c r="F291" s="610"/>
      <c r="G291" s="610"/>
      <c r="H291" s="131"/>
      <c r="I291" s="131"/>
      <c r="J291" s="131" t="s">
        <v>1492</v>
      </c>
    </row>
    <row r="292" spans="1:10" x14ac:dyDescent="0.2">
      <c r="A292" s="131" t="s">
        <v>1493</v>
      </c>
      <c r="B292" s="603" t="s">
        <v>1494</v>
      </c>
      <c r="C292" s="603"/>
      <c r="D292" s="610" t="s">
        <v>1495</v>
      </c>
      <c r="E292" s="610"/>
      <c r="F292" s="610"/>
      <c r="G292" s="610"/>
      <c r="H292" s="131"/>
      <c r="I292" s="131"/>
      <c r="J292" s="131" t="s">
        <v>1496</v>
      </c>
    </row>
    <row r="293" spans="1:10" x14ac:dyDescent="0.2">
      <c r="A293" s="131" t="s">
        <v>1497</v>
      </c>
      <c r="B293" s="603" t="s">
        <v>1498</v>
      </c>
      <c r="C293" s="603"/>
      <c r="D293" s="610" t="s">
        <v>1495</v>
      </c>
      <c r="E293" s="610"/>
      <c r="F293" s="610"/>
      <c r="G293" s="610"/>
      <c r="H293" s="131"/>
      <c r="I293" s="131"/>
      <c r="J293" s="131" t="s">
        <v>1496</v>
      </c>
    </row>
    <row r="294" spans="1:10" x14ac:dyDescent="0.2">
      <c r="A294" s="131" t="s">
        <v>1499</v>
      </c>
      <c r="B294" s="603" t="s">
        <v>1500</v>
      </c>
      <c r="C294" s="603"/>
      <c r="D294" s="610" t="s">
        <v>1501</v>
      </c>
      <c r="E294" s="614"/>
      <c r="F294" s="614"/>
      <c r="G294" s="614"/>
      <c r="H294" s="131"/>
      <c r="I294" s="131"/>
      <c r="J294" s="131" t="s">
        <v>1502</v>
      </c>
    </row>
    <row r="295" spans="1:10" x14ac:dyDescent="0.2">
      <c r="A295" s="131" t="s">
        <v>1503</v>
      </c>
      <c r="B295" s="603" t="s">
        <v>1504</v>
      </c>
      <c r="C295" s="603"/>
      <c r="D295" s="610" t="s">
        <v>1505</v>
      </c>
      <c r="E295" s="614"/>
      <c r="F295" s="614"/>
      <c r="G295" s="614"/>
      <c r="H295" s="131"/>
      <c r="I295" s="131"/>
      <c r="J295" s="131" t="s">
        <v>1506</v>
      </c>
    </row>
    <row r="296" spans="1:10" x14ac:dyDescent="0.2">
      <c r="A296" s="131" t="s">
        <v>1507</v>
      </c>
      <c r="B296" s="603" t="s">
        <v>1508</v>
      </c>
      <c r="C296" s="603"/>
      <c r="D296" s="610" t="s">
        <v>1509</v>
      </c>
      <c r="E296" s="610"/>
      <c r="F296" s="610"/>
      <c r="G296" s="610"/>
      <c r="H296" s="131"/>
      <c r="I296" s="131"/>
      <c r="J296" s="131" t="s">
        <v>1510</v>
      </c>
    </row>
    <row r="297" spans="1:10" x14ac:dyDescent="0.2">
      <c r="A297" s="131" t="s">
        <v>1511</v>
      </c>
      <c r="B297" s="603" t="s">
        <v>1412</v>
      </c>
      <c r="C297" s="603"/>
      <c r="D297" s="612" t="s">
        <v>1512</v>
      </c>
      <c r="E297" s="615"/>
      <c r="F297" s="615"/>
      <c r="G297" s="615"/>
      <c r="H297" s="131"/>
      <c r="I297" s="131"/>
      <c r="J297" s="131" t="s">
        <v>1513</v>
      </c>
    </row>
    <row r="298" spans="1:10" x14ac:dyDescent="0.2">
      <c r="A298" s="131" t="s">
        <v>1514</v>
      </c>
      <c r="B298" s="603" t="s">
        <v>1515</v>
      </c>
      <c r="C298" s="603"/>
      <c r="D298" s="610" t="s">
        <v>1516</v>
      </c>
      <c r="E298" s="614"/>
      <c r="F298" s="614"/>
      <c r="G298" s="614"/>
      <c r="H298" s="131"/>
      <c r="I298" s="131"/>
      <c r="J298" s="131" t="s">
        <v>1517</v>
      </c>
    </row>
    <row r="299" spans="1:10" x14ac:dyDescent="0.2">
      <c r="A299" s="131" t="s">
        <v>1518</v>
      </c>
      <c r="B299" s="603" t="s">
        <v>1519</v>
      </c>
      <c r="C299" s="603"/>
      <c r="D299" s="610" t="s">
        <v>1520</v>
      </c>
      <c r="E299" s="610"/>
      <c r="F299" s="610"/>
      <c r="G299" s="610"/>
      <c r="H299" s="131"/>
      <c r="I299" s="131"/>
      <c r="J299" s="131" t="s">
        <v>1521</v>
      </c>
    </row>
    <row r="300" spans="1:10" x14ac:dyDescent="0.2">
      <c r="A300" s="131" t="s">
        <v>1</v>
      </c>
      <c r="B300" s="603" t="s">
        <v>1420</v>
      </c>
      <c r="C300" s="603"/>
      <c r="D300" s="131">
        <v>2</v>
      </c>
      <c r="E300" s="131">
        <v>2</v>
      </c>
      <c r="F300" s="131">
        <v>2</v>
      </c>
      <c r="G300" s="131">
        <v>2</v>
      </c>
      <c r="H300" s="131"/>
      <c r="I300" s="131"/>
      <c r="J300" s="131" t="s">
        <v>2</v>
      </c>
    </row>
    <row r="301" spans="1:10" x14ac:dyDescent="0.2">
      <c r="A301" s="131" t="s">
        <v>3</v>
      </c>
      <c r="B301" s="603" t="s">
        <v>1482</v>
      </c>
      <c r="C301" s="603"/>
      <c r="D301" s="610" t="s">
        <v>4</v>
      </c>
      <c r="E301" s="614"/>
      <c r="F301" s="614"/>
      <c r="G301" s="614"/>
      <c r="H301" s="131"/>
      <c r="I301" s="131"/>
      <c r="J301" s="131" t="s">
        <v>5</v>
      </c>
    </row>
    <row r="302" spans="1:10" x14ac:dyDescent="0.2">
      <c r="A302" s="131" t="s">
        <v>6</v>
      </c>
      <c r="B302" s="603" t="s">
        <v>7</v>
      </c>
      <c r="C302" s="603"/>
      <c r="D302" s="131" t="s">
        <v>1368</v>
      </c>
      <c r="E302" s="131" t="s">
        <v>1369</v>
      </c>
      <c r="F302" s="131" t="s">
        <v>1369</v>
      </c>
      <c r="G302" s="131" t="s">
        <v>1369</v>
      </c>
      <c r="H302" s="131"/>
      <c r="I302" s="131"/>
      <c r="J302" s="131" t="s">
        <v>8</v>
      </c>
    </row>
    <row r="303" spans="1:10" x14ac:dyDescent="0.2">
      <c r="A303" s="131" t="s">
        <v>9</v>
      </c>
      <c r="B303" s="603" t="s">
        <v>1487</v>
      </c>
      <c r="C303" s="603"/>
      <c r="D303" s="610" t="s">
        <v>10</v>
      </c>
      <c r="E303" s="610"/>
      <c r="F303" s="610"/>
      <c r="G303" s="610"/>
      <c r="H303" s="131"/>
      <c r="I303" s="131"/>
      <c r="J303" s="131" t="s">
        <v>11</v>
      </c>
    </row>
    <row r="304" spans="1:10" x14ac:dyDescent="0.2">
      <c r="A304" s="131"/>
      <c r="B304" s="603"/>
      <c r="C304" s="603"/>
      <c r="D304" s="131"/>
      <c r="E304" s="131"/>
      <c r="F304" s="131"/>
      <c r="G304" s="131"/>
      <c r="H304" s="131"/>
      <c r="I304" s="131"/>
      <c r="J304" s="143"/>
    </row>
    <row r="305" spans="1:10" x14ac:dyDescent="0.2">
      <c r="A305" s="131">
        <v>16</v>
      </c>
      <c r="B305" s="609" t="s">
        <v>12</v>
      </c>
      <c r="C305" s="609"/>
      <c r="D305" s="131"/>
      <c r="E305" s="131"/>
      <c r="F305" s="131"/>
      <c r="G305" s="138"/>
      <c r="H305" s="131"/>
      <c r="I305" s="131"/>
      <c r="J305" s="131"/>
    </row>
    <row r="306" spans="1:10" x14ac:dyDescent="0.2">
      <c r="A306" s="131"/>
      <c r="B306" s="603" t="s">
        <v>597</v>
      </c>
      <c r="C306" s="603"/>
      <c r="D306" s="131" t="s">
        <v>591</v>
      </c>
      <c r="E306" s="131" t="s">
        <v>592</v>
      </c>
      <c r="F306" s="131" t="s">
        <v>598</v>
      </c>
      <c r="G306" s="131" t="s">
        <v>594</v>
      </c>
      <c r="H306" s="131"/>
      <c r="I306" s="131"/>
      <c r="J306" s="131" t="s">
        <v>259</v>
      </c>
    </row>
    <row r="307" spans="1:10" x14ac:dyDescent="0.2">
      <c r="A307" s="131"/>
      <c r="B307" s="603" t="s">
        <v>599</v>
      </c>
      <c r="C307" s="603"/>
      <c r="D307" s="131" t="s">
        <v>600</v>
      </c>
      <c r="E307" s="131" t="s">
        <v>600</v>
      </c>
      <c r="F307" s="131" t="s">
        <v>601</v>
      </c>
      <c r="G307" s="131" t="s">
        <v>602</v>
      </c>
      <c r="H307" s="131"/>
      <c r="I307" s="131"/>
      <c r="J307" s="131" t="s">
        <v>259</v>
      </c>
    </row>
    <row r="308" spans="1:10" x14ac:dyDescent="0.2">
      <c r="A308" s="131"/>
      <c r="B308" s="603" t="s">
        <v>603</v>
      </c>
      <c r="C308" s="603"/>
      <c r="D308" s="144"/>
      <c r="E308" s="144"/>
      <c r="F308" s="144"/>
      <c r="G308" s="144"/>
      <c r="H308" s="131"/>
      <c r="I308" s="131"/>
      <c r="J308" s="131" t="s">
        <v>604</v>
      </c>
    </row>
    <row r="309" spans="1:10" x14ac:dyDescent="0.2">
      <c r="A309" s="131"/>
      <c r="B309" s="603"/>
      <c r="C309" s="603"/>
      <c r="D309" s="131"/>
      <c r="E309" s="131"/>
      <c r="F309" s="131"/>
      <c r="G309" s="131"/>
      <c r="H309" s="131"/>
      <c r="I309" s="131"/>
      <c r="J309" s="131"/>
    </row>
    <row r="310" spans="1:10" x14ac:dyDescent="0.2">
      <c r="A310" s="131" t="s">
        <v>13</v>
      </c>
      <c r="B310" s="603" t="s">
        <v>14</v>
      </c>
      <c r="C310" s="603"/>
      <c r="D310" s="131" t="s">
        <v>15</v>
      </c>
      <c r="E310" s="131" t="s">
        <v>15</v>
      </c>
      <c r="F310" s="131"/>
      <c r="G310" s="131"/>
      <c r="H310" s="131"/>
      <c r="I310" s="131"/>
      <c r="J310" s="131" t="s">
        <v>16</v>
      </c>
    </row>
    <row r="311" spans="1:10" x14ac:dyDescent="0.2">
      <c r="A311" s="131"/>
      <c r="B311" s="603" t="s">
        <v>17</v>
      </c>
      <c r="C311" s="603"/>
      <c r="D311" s="131" t="s">
        <v>15</v>
      </c>
      <c r="E311" s="131" t="s">
        <v>15</v>
      </c>
      <c r="F311" s="131"/>
      <c r="G311" s="131"/>
      <c r="H311" s="131"/>
      <c r="I311" s="131"/>
      <c r="J311" s="131" t="s">
        <v>16</v>
      </c>
    </row>
    <row r="312" spans="1:10" x14ac:dyDescent="0.2">
      <c r="A312" s="131"/>
      <c r="B312" s="603" t="s">
        <v>18</v>
      </c>
      <c r="C312" s="603"/>
      <c r="D312" s="131" t="s">
        <v>15</v>
      </c>
      <c r="E312" s="131" t="s">
        <v>15</v>
      </c>
      <c r="F312" s="131" t="s">
        <v>15</v>
      </c>
      <c r="G312" s="131" t="s">
        <v>15</v>
      </c>
      <c r="H312" s="131"/>
      <c r="I312" s="131"/>
      <c r="J312" s="131" t="s">
        <v>16</v>
      </c>
    </row>
    <row r="313" spans="1:10" x14ac:dyDescent="0.2">
      <c r="A313" s="131"/>
      <c r="B313" s="603" t="s">
        <v>24</v>
      </c>
      <c r="C313" s="603"/>
      <c r="D313" s="131" t="s">
        <v>15</v>
      </c>
      <c r="E313" s="131"/>
      <c r="F313" s="131"/>
      <c r="G313" s="131"/>
      <c r="H313" s="131"/>
      <c r="I313" s="131"/>
      <c r="J313" s="131" t="s">
        <v>16</v>
      </c>
    </row>
    <row r="314" spans="1:10" x14ac:dyDescent="0.2">
      <c r="A314" s="131"/>
      <c r="B314" s="603" t="s">
        <v>25</v>
      </c>
      <c r="C314" s="603"/>
      <c r="D314" s="131" t="s">
        <v>15</v>
      </c>
      <c r="E314" s="131" t="s">
        <v>15</v>
      </c>
      <c r="F314" s="131"/>
      <c r="G314" s="131"/>
      <c r="H314" s="131"/>
      <c r="I314" s="131"/>
      <c r="J314" s="131" t="s">
        <v>16</v>
      </c>
    </row>
    <row r="315" spans="1:10" x14ac:dyDescent="0.2">
      <c r="A315" s="131"/>
      <c r="B315" s="603" t="s">
        <v>26</v>
      </c>
      <c r="C315" s="603"/>
      <c r="D315" s="132"/>
      <c r="E315" s="132" t="s">
        <v>15</v>
      </c>
      <c r="F315" s="132"/>
      <c r="G315" s="132"/>
      <c r="H315" s="131"/>
      <c r="I315" s="131"/>
      <c r="J315" s="131" t="s">
        <v>16</v>
      </c>
    </row>
    <row r="316" spans="1:10" x14ac:dyDescent="0.2">
      <c r="A316" s="131"/>
      <c r="B316" s="603" t="s">
        <v>27</v>
      </c>
      <c r="C316" s="603"/>
      <c r="D316" s="132"/>
      <c r="E316" s="132" t="s">
        <v>15</v>
      </c>
      <c r="F316" s="132"/>
      <c r="G316" s="132"/>
      <c r="H316" s="131"/>
      <c r="I316" s="131"/>
      <c r="J316" s="131" t="s">
        <v>16</v>
      </c>
    </row>
    <row r="317" spans="1:10" x14ac:dyDescent="0.2">
      <c r="A317" s="131"/>
      <c r="B317" s="603" t="s">
        <v>28</v>
      </c>
      <c r="C317" s="603"/>
      <c r="D317" s="132"/>
      <c r="E317" s="132"/>
      <c r="F317" s="132" t="s">
        <v>15</v>
      </c>
      <c r="G317" s="132" t="s">
        <v>15</v>
      </c>
      <c r="H317" s="131"/>
      <c r="I317" s="131"/>
      <c r="J317" s="131" t="s">
        <v>16</v>
      </c>
    </row>
    <row r="318" spans="1:10" x14ac:dyDescent="0.2">
      <c r="A318" s="131"/>
      <c r="B318" s="603" t="s">
        <v>29</v>
      </c>
      <c r="C318" s="603"/>
      <c r="D318" s="131"/>
      <c r="E318" s="131"/>
      <c r="F318" s="131" t="s">
        <v>15</v>
      </c>
      <c r="G318" s="131" t="s">
        <v>15</v>
      </c>
      <c r="H318" s="131"/>
      <c r="I318" s="131"/>
      <c r="J318" s="131" t="s">
        <v>16</v>
      </c>
    </row>
    <row r="319" spans="1:10" x14ac:dyDescent="0.2">
      <c r="A319" s="131"/>
      <c r="B319" s="603" t="s">
        <v>30</v>
      </c>
      <c r="C319" s="603"/>
      <c r="D319" s="131"/>
      <c r="E319" s="131"/>
      <c r="F319" s="131" t="s">
        <v>15</v>
      </c>
      <c r="G319" s="131" t="s">
        <v>15</v>
      </c>
      <c r="H319" s="131"/>
      <c r="I319" s="131"/>
      <c r="J319" s="131" t="s">
        <v>16</v>
      </c>
    </row>
    <row r="320" spans="1:10" x14ac:dyDescent="0.2">
      <c r="A320" s="131"/>
      <c r="B320" s="603" t="s">
        <v>31</v>
      </c>
      <c r="C320" s="603"/>
      <c r="D320" s="131"/>
      <c r="E320" s="131"/>
      <c r="F320" s="131" t="s">
        <v>15</v>
      </c>
      <c r="G320" s="131" t="s">
        <v>15</v>
      </c>
      <c r="H320" s="131"/>
      <c r="I320" s="131"/>
      <c r="J320" s="131" t="s">
        <v>16</v>
      </c>
    </row>
    <row r="321" spans="1:10" x14ac:dyDescent="0.2">
      <c r="A321" s="131"/>
      <c r="B321" s="603" t="s">
        <v>32</v>
      </c>
      <c r="C321" s="603"/>
      <c r="D321" s="131"/>
      <c r="E321" s="131"/>
      <c r="F321" s="131" t="s">
        <v>15</v>
      </c>
      <c r="G321" s="131" t="s">
        <v>15</v>
      </c>
      <c r="H321" s="131"/>
      <c r="I321" s="131"/>
      <c r="J321" s="131" t="s">
        <v>16</v>
      </c>
    </row>
    <row r="322" spans="1:10" x14ac:dyDescent="0.2">
      <c r="A322" s="131"/>
      <c r="B322" s="603" t="s">
        <v>33</v>
      </c>
      <c r="C322" s="603"/>
      <c r="D322" s="131"/>
      <c r="E322" s="131"/>
      <c r="F322" s="131" t="s">
        <v>15</v>
      </c>
      <c r="G322" s="131" t="s">
        <v>15</v>
      </c>
      <c r="H322" s="131"/>
      <c r="I322" s="131"/>
      <c r="J322" s="131" t="s">
        <v>16</v>
      </c>
    </row>
    <row r="323" spans="1:10" x14ac:dyDescent="0.2">
      <c r="A323" s="131"/>
      <c r="B323" s="603" t="s">
        <v>34</v>
      </c>
      <c r="C323" s="603"/>
      <c r="D323" s="131"/>
      <c r="E323" s="131"/>
      <c r="F323" s="131" t="s">
        <v>15</v>
      </c>
      <c r="G323" s="131" t="s">
        <v>15</v>
      </c>
      <c r="H323" s="131"/>
      <c r="I323" s="131"/>
      <c r="J323" s="131" t="s">
        <v>16</v>
      </c>
    </row>
    <row r="324" spans="1:10" x14ac:dyDescent="0.2">
      <c r="A324" s="131"/>
      <c r="B324" s="603" t="s">
        <v>35</v>
      </c>
      <c r="C324" s="603"/>
      <c r="D324" s="131"/>
      <c r="E324" s="131"/>
      <c r="F324" s="131" t="s">
        <v>15</v>
      </c>
      <c r="G324" s="131" t="s">
        <v>15</v>
      </c>
      <c r="H324" s="131"/>
      <c r="I324" s="131"/>
      <c r="J324" s="131" t="s">
        <v>16</v>
      </c>
    </row>
    <row r="325" spans="1:10" x14ac:dyDescent="0.2">
      <c r="A325" s="131"/>
      <c r="B325" s="603" t="s">
        <v>36</v>
      </c>
      <c r="C325" s="603"/>
      <c r="D325" s="131"/>
      <c r="E325" s="131"/>
      <c r="F325" s="131" t="s">
        <v>15</v>
      </c>
      <c r="G325" s="131" t="s">
        <v>15</v>
      </c>
      <c r="H325" s="131"/>
      <c r="I325" s="131"/>
      <c r="J325" s="131" t="s">
        <v>16</v>
      </c>
    </row>
    <row r="326" spans="1:10" x14ac:dyDescent="0.2">
      <c r="A326" s="131"/>
      <c r="B326" s="603" t="s">
        <v>37</v>
      </c>
      <c r="C326" s="603"/>
      <c r="D326" s="131"/>
      <c r="E326" s="131"/>
      <c r="F326" s="131" t="s">
        <v>15</v>
      </c>
      <c r="G326" s="131" t="s">
        <v>15</v>
      </c>
      <c r="H326" s="131"/>
      <c r="I326" s="131"/>
      <c r="J326" s="131" t="s">
        <v>16</v>
      </c>
    </row>
    <row r="327" spans="1:10" x14ac:dyDescent="0.2">
      <c r="A327" s="131"/>
      <c r="B327" s="603" t="s">
        <v>38</v>
      </c>
      <c r="C327" s="603"/>
      <c r="D327" s="131"/>
      <c r="E327" s="131"/>
      <c r="F327" s="131" t="s">
        <v>15</v>
      </c>
      <c r="G327" s="131" t="s">
        <v>15</v>
      </c>
      <c r="H327" s="131"/>
      <c r="I327" s="131"/>
      <c r="J327" s="131" t="s">
        <v>16</v>
      </c>
    </row>
    <row r="328" spans="1:10" x14ac:dyDescent="0.2">
      <c r="A328" s="131"/>
      <c r="B328" s="603" t="s">
        <v>39</v>
      </c>
      <c r="C328" s="603"/>
      <c r="D328" s="131"/>
      <c r="E328" s="131"/>
      <c r="F328" s="131" t="s">
        <v>15</v>
      </c>
      <c r="G328" s="131" t="s">
        <v>15</v>
      </c>
      <c r="H328" s="131"/>
      <c r="I328" s="131"/>
      <c r="J328" s="131" t="s">
        <v>16</v>
      </c>
    </row>
    <row r="329" spans="1:10" x14ac:dyDescent="0.2">
      <c r="A329" s="131"/>
      <c r="B329" s="603" t="s">
        <v>40</v>
      </c>
      <c r="C329" s="603"/>
      <c r="D329" s="131"/>
      <c r="E329" s="131"/>
      <c r="F329" s="131" t="s">
        <v>15</v>
      </c>
      <c r="G329" s="131" t="s">
        <v>15</v>
      </c>
      <c r="H329" s="131"/>
      <c r="I329" s="131"/>
      <c r="J329" s="131" t="s">
        <v>16</v>
      </c>
    </row>
    <row r="330" spans="1:10" x14ac:dyDescent="0.2">
      <c r="A330" s="131"/>
      <c r="B330" s="603" t="s">
        <v>41</v>
      </c>
      <c r="C330" s="603"/>
      <c r="D330" s="131"/>
      <c r="E330" s="131"/>
      <c r="F330" s="131" t="s">
        <v>15</v>
      </c>
      <c r="G330" s="131" t="s">
        <v>15</v>
      </c>
      <c r="H330" s="131"/>
      <c r="I330" s="131"/>
      <c r="J330" s="131" t="s">
        <v>16</v>
      </c>
    </row>
    <row r="331" spans="1:10" x14ac:dyDescent="0.2">
      <c r="A331" s="131"/>
      <c r="B331" s="603" t="s">
        <v>42</v>
      </c>
      <c r="C331" s="603"/>
      <c r="D331" s="131"/>
      <c r="E331" s="131"/>
      <c r="F331" s="131"/>
      <c r="G331" s="131" t="s">
        <v>15</v>
      </c>
      <c r="H331" s="131"/>
      <c r="I331" s="131"/>
      <c r="J331" s="131" t="s">
        <v>16</v>
      </c>
    </row>
    <row r="332" spans="1:10" x14ac:dyDescent="0.2">
      <c r="A332" s="131"/>
      <c r="B332" s="603" t="s">
        <v>43</v>
      </c>
      <c r="C332" s="603"/>
      <c r="D332" s="131"/>
      <c r="E332" s="131"/>
      <c r="F332" s="131"/>
      <c r="G332" s="131" t="s">
        <v>15</v>
      </c>
      <c r="H332" s="131"/>
      <c r="I332" s="131"/>
      <c r="J332" s="131" t="s">
        <v>16</v>
      </c>
    </row>
    <row r="333" spans="1:10" x14ac:dyDescent="0.2">
      <c r="A333" s="131"/>
      <c r="B333" s="603" t="s">
        <v>44</v>
      </c>
      <c r="C333" s="603"/>
      <c r="D333" s="131"/>
      <c r="E333" s="131"/>
      <c r="F333" s="131"/>
      <c r="G333" s="131" t="s">
        <v>15</v>
      </c>
      <c r="H333" s="131"/>
      <c r="I333" s="131"/>
      <c r="J333" s="131" t="s">
        <v>16</v>
      </c>
    </row>
    <row r="334" spans="1:10" x14ac:dyDescent="0.2">
      <c r="A334" s="131"/>
      <c r="B334" s="603" t="s">
        <v>45</v>
      </c>
      <c r="C334" s="603"/>
      <c r="D334" s="131"/>
      <c r="E334" s="131"/>
      <c r="F334" s="131"/>
      <c r="G334" s="131" t="s">
        <v>15</v>
      </c>
      <c r="H334" s="131"/>
      <c r="I334" s="131"/>
      <c r="J334" s="131" t="s">
        <v>16</v>
      </c>
    </row>
    <row r="335" spans="1:10" x14ac:dyDescent="0.2">
      <c r="A335" s="131"/>
      <c r="B335" s="603" t="s">
        <v>46</v>
      </c>
      <c r="C335" s="603"/>
      <c r="D335" s="131"/>
      <c r="E335" s="131"/>
      <c r="F335" s="131"/>
      <c r="G335" s="131" t="s">
        <v>15</v>
      </c>
      <c r="H335" s="131"/>
      <c r="I335" s="131"/>
      <c r="J335" s="131" t="s">
        <v>16</v>
      </c>
    </row>
    <row r="336" spans="1:10" x14ac:dyDescent="0.2">
      <c r="A336" s="131"/>
      <c r="B336" s="603" t="s">
        <v>47</v>
      </c>
      <c r="C336" s="603"/>
      <c r="D336" s="131"/>
      <c r="E336" s="131"/>
      <c r="F336" s="131"/>
      <c r="G336" s="131" t="s">
        <v>15</v>
      </c>
      <c r="H336" s="131"/>
      <c r="I336" s="131"/>
      <c r="J336" s="131" t="s">
        <v>16</v>
      </c>
    </row>
    <row r="337" spans="1:10" x14ac:dyDescent="0.2">
      <c r="A337" s="131"/>
      <c r="B337" s="603"/>
      <c r="C337" s="603"/>
      <c r="D337" s="131"/>
      <c r="E337" s="131"/>
      <c r="F337" s="131"/>
      <c r="G337" s="131"/>
      <c r="H337" s="131"/>
      <c r="I337" s="131"/>
      <c r="J337" s="131"/>
    </row>
    <row r="338" spans="1:10" x14ac:dyDescent="0.2">
      <c r="A338" s="131">
        <v>17</v>
      </c>
      <c r="B338" s="609" t="s">
        <v>48</v>
      </c>
      <c r="C338" s="609"/>
      <c r="D338" s="131"/>
      <c r="E338" s="131"/>
      <c r="F338" s="131"/>
      <c r="G338" s="131"/>
      <c r="H338" s="131"/>
      <c r="I338" s="131"/>
      <c r="J338" s="131" t="s">
        <v>49</v>
      </c>
    </row>
    <row r="339" spans="1:10" x14ac:dyDescent="0.2">
      <c r="A339" s="131" t="s">
        <v>50</v>
      </c>
      <c r="B339" s="603" t="s">
        <v>51</v>
      </c>
      <c r="C339" s="603"/>
      <c r="D339" s="131" t="s">
        <v>1368</v>
      </c>
      <c r="E339" s="131" t="s">
        <v>1368</v>
      </c>
      <c r="F339" s="131" t="s">
        <v>52</v>
      </c>
      <c r="G339" s="131" t="s">
        <v>52</v>
      </c>
      <c r="H339" s="131"/>
      <c r="I339" s="131"/>
      <c r="J339" s="131" t="s">
        <v>49</v>
      </c>
    </row>
    <row r="340" spans="1:10" x14ac:dyDescent="0.2">
      <c r="A340" s="131" t="s">
        <v>53</v>
      </c>
      <c r="B340" s="603" t="s">
        <v>54</v>
      </c>
      <c r="C340" s="603"/>
      <c r="D340" s="610" t="s">
        <v>55</v>
      </c>
      <c r="E340" s="614"/>
      <c r="F340" s="614"/>
      <c r="G340" s="614"/>
      <c r="H340" s="131"/>
      <c r="I340" s="131"/>
      <c r="J340" s="131" t="s">
        <v>56</v>
      </c>
    </row>
    <row r="341" spans="1:10" x14ac:dyDescent="0.2">
      <c r="A341" s="131" t="s">
        <v>57</v>
      </c>
      <c r="B341" s="603" t="s">
        <v>58</v>
      </c>
      <c r="C341" s="603"/>
      <c r="D341" s="610" t="s">
        <v>59</v>
      </c>
      <c r="E341" s="614"/>
      <c r="F341" s="614"/>
      <c r="G341" s="614"/>
      <c r="H341" s="131"/>
      <c r="I341" s="131"/>
      <c r="J341" s="131" t="s">
        <v>60</v>
      </c>
    </row>
    <row r="342" spans="1:10" x14ac:dyDescent="0.2">
      <c r="A342" s="131" t="s">
        <v>61</v>
      </c>
      <c r="B342" s="603" t="s">
        <v>62</v>
      </c>
      <c r="C342" s="603"/>
      <c r="D342" s="131" t="s">
        <v>63</v>
      </c>
      <c r="E342" s="131" t="s">
        <v>63</v>
      </c>
      <c r="F342" s="131" t="s">
        <v>64</v>
      </c>
      <c r="G342" s="131" t="s">
        <v>64</v>
      </c>
      <c r="H342" s="131"/>
      <c r="I342" s="131"/>
      <c r="J342" s="131" t="s">
        <v>65</v>
      </c>
    </row>
    <row r="343" spans="1:10" x14ac:dyDescent="0.2">
      <c r="A343" s="131" t="s">
        <v>66</v>
      </c>
      <c r="B343" s="603" t="s">
        <v>67</v>
      </c>
      <c r="C343" s="603"/>
      <c r="D343" s="610" t="s">
        <v>1389</v>
      </c>
      <c r="E343" s="610"/>
      <c r="F343" s="610"/>
      <c r="G343" s="610"/>
      <c r="H343" s="131"/>
      <c r="I343" s="131"/>
      <c r="J343" s="131" t="s">
        <v>68</v>
      </c>
    </row>
    <row r="344" spans="1:10" x14ac:dyDescent="0.2">
      <c r="A344" s="131" t="s">
        <v>69</v>
      </c>
      <c r="B344" s="603" t="s">
        <v>70</v>
      </c>
      <c r="C344" s="603"/>
      <c r="D344" s="610" t="s">
        <v>1389</v>
      </c>
      <c r="E344" s="610"/>
      <c r="F344" s="610"/>
      <c r="G344" s="610"/>
      <c r="H344" s="131"/>
      <c r="I344" s="131"/>
      <c r="J344" s="131" t="s">
        <v>71</v>
      </c>
    </row>
    <row r="345" spans="1:10" x14ac:dyDescent="0.2">
      <c r="A345" s="131" t="s">
        <v>72</v>
      </c>
      <c r="B345" s="603" t="s">
        <v>73</v>
      </c>
      <c r="C345" s="603"/>
      <c r="D345" s="131" t="s">
        <v>1368</v>
      </c>
      <c r="E345" s="131" t="s">
        <v>1368</v>
      </c>
      <c r="F345" s="131" t="s">
        <v>74</v>
      </c>
      <c r="G345" s="131" t="s">
        <v>74</v>
      </c>
      <c r="H345" s="131"/>
      <c r="I345" s="131"/>
      <c r="J345" s="131" t="s">
        <v>75</v>
      </c>
    </row>
    <row r="346" spans="1:10" x14ac:dyDescent="0.2">
      <c r="A346" s="131" t="s">
        <v>76</v>
      </c>
      <c r="B346" s="603" t="s">
        <v>77</v>
      </c>
      <c r="C346" s="603"/>
      <c r="D346" s="131" t="s">
        <v>1368</v>
      </c>
      <c r="E346" s="131" t="s">
        <v>1368</v>
      </c>
      <c r="F346" s="131" t="s">
        <v>74</v>
      </c>
      <c r="G346" s="131" t="s">
        <v>74</v>
      </c>
      <c r="H346" s="131"/>
      <c r="I346" s="131"/>
      <c r="J346" s="131" t="s">
        <v>78</v>
      </c>
    </row>
    <row r="347" spans="1:10" x14ac:dyDescent="0.2">
      <c r="A347" s="131" t="s">
        <v>79</v>
      </c>
      <c r="B347" s="603" t="s">
        <v>84</v>
      </c>
      <c r="C347" s="603"/>
      <c r="D347" s="131" t="s">
        <v>85</v>
      </c>
      <c r="E347" s="131" t="s">
        <v>85</v>
      </c>
      <c r="F347" s="131" t="s">
        <v>85</v>
      </c>
      <c r="G347" s="131" t="s">
        <v>85</v>
      </c>
      <c r="H347" s="131"/>
      <c r="I347" s="131"/>
      <c r="J347" s="131" t="s">
        <v>86</v>
      </c>
    </row>
    <row r="348" spans="1:10" x14ac:dyDescent="0.2">
      <c r="A348" s="131"/>
      <c r="B348" s="603"/>
      <c r="C348" s="603"/>
      <c r="D348" s="131"/>
      <c r="E348" s="131"/>
      <c r="F348" s="131"/>
      <c r="G348" s="131"/>
      <c r="H348" s="131"/>
      <c r="I348" s="131"/>
      <c r="J348" s="131"/>
    </row>
    <row r="349" spans="1:10" x14ac:dyDescent="0.2">
      <c r="A349" s="131">
        <v>18</v>
      </c>
      <c r="B349" s="609" t="s">
        <v>87</v>
      </c>
      <c r="C349" s="609"/>
      <c r="D349" s="610" t="s">
        <v>88</v>
      </c>
      <c r="E349" s="614"/>
      <c r="F349" s="614"/>
      <c r="G349" s="614"/>
      <c r="H349" s="131"/>
      <c r="I349" s="131"/>
      <c r="J349" s="131"/>
    </row>
    <row r="350" spans="1:10" x14ac:dyDescent="0.2">
      <c r="A350" s="145"/>
      <c r="B350" s="617"/>
      <c r="C350" s="618"/>
      <c r="D350" s="145"/>
      <c r="E350" s="145"/>
      <c r="F350" s="145"/>
      <c r="G350" s="145"/>
      <c r="H350" s="145"/>
      <c r="I350" s="145"/>
      <c r="J350" s="146"/>
    </row>
    <row r="351" spans="1:10" x14ac:dyDescent="0.2">
      <c r="A351" s="147" t="s">
        <v>89</v>
      </c>
    </row>
    <row r="352" spans="1:10" x14ac:dyDescent="0.2">
      <c r="A352" s="148" t="s">
        <v>90</v>
      </c>
    </row>
    <row r="353" spans="1:1" x14ac:dyDescent="0.2">
      <c r="A353" s="148" t="s">
        <v>126</v>
      </c>
    </row>
    <row r="354" spans="1:1" x14ac:dyDescent="0.2">
      <c r="A354" s="148" t="s">
        <v>127</v>
      </c>
    </row>
    <row r="355" spans="1:1" x14ac:dyDescent="0.2">
      <c r="A355" s="148" t="s">
        <v>128</v>
      </c>
    </row>
  </sheetData>
  <mergeCells count="525">
    <mergeCell ref="B350:C350"/>
    <mergeCell ref="B347:C347"/>
    <mergeCell ref="B348:C348"/>
    <mergeCell ref="B349:C349"/>
    <mergeCell ref="B341:C341"/>
    <mergeCell ref="D341:G341"/>
    <mergeCell ref="D349:G349"/>
    <mergeCell ref="B344:C344"/>
    <mergeCell ref="D344:G344"/>
    <mergeCell ref="B345:C345"/>
    <mergeCell ref="B346:C346"/>
    <mergeCell ref="B342:C342"/>
    <mergeCell ref="B343:C343"/>
    <mergeCell ref="D343:G343"/>
    <mergeCell ref="B338:C338"/>
    <mergeCell ref="B339:C339"/>
    <mergeCell ref="B340:C340"/>
    <mergeCell ref="D340:G340"/>
    <mergeCell ref="B330:C330"/>
    <mergeCell ref="B331:C331"/>
    <mergeCell ref="B332:C332"/>
    <mergeCell ref="B333:C333"/>
    <mergeCell ref="B334:C334"/>
    <mergeCell ref="B335:C335"/>
    <mergeCell ref="B336:C336"/>
    <mergeCell ref="B337:C337"/>
    <mergeCell ref="B322:C322"/>
    <mergeCell ref="B323:C323"/>
    <mergeCell ref="B324:C324"/>
    <mergeCell ref="B325:C325"/>
    <mergeCell ref="B326:C326"/>
    <mergeCell ref="B327:C327"/>
    <mergeCell ref="B328:C328"/>
    <mergeCell ref="B329:C329"/>
    <mergeCell ref="B321:C321"/>
    <mergeCell ref="B304:C304"/>
    <mergeCell ref="B305:C305"/>
    <mergeCell ref="B303:C303"/>
    <mergeCell ref="D303:G303"/>
    <mergeCell ref="B320:C320"/>
    <mergeCell ref="B319:C319"/>
    <mergeCell ref="B312:C312"/>
    <mergeCell ref="B313:C313"/>
    <mergeCell ref="B314:C314"/>
    <mergeCell ref="B315:C315"/>
    <mergeCell ref="B306:C306"/>
    <mergeCell ref="B307:C307"/>
    <mergeCell ref="B308:C308"/>
    <mergeCell ref="B309:C309"/>
    <mergeCell ref="B310:C310"/>
    <mergeCell ref="B311:C311"/>
    <mergeCell ref="B316:C316"/>
    <mergeCell ref="B317:C317"/>
    <mergeCell ref="B318:C318"/>
    <mergeCell ref="B300:C300"/>
    <mergeCell ref="B301:C301"/>
    <mergeCell ref="D301:G301"/>
    <mergeCell ref="B299:C299"/>
    <mergeCell ref="D299:G299"/>
    <mergeCell ref="B302:C302"/>
    <mergeCell ref="B295:C295"/>
    <mergeCell ref="D295:G295"/>
    <mergeCell ref="B297:C297"/>
    <mergeCell ref="D297:G297"/>
    <mergeCell ref="B298:C298"/>
    <mergeCell ref="D298:G298"/>
    <mergeCell ref="B296:C296"/>
    <mergeCell ref="D296:G296"/>
    <mergeCell ref="B293:C293"/>
    <mergeCell ref="D293:G293"/>
    <mergeCell ref="B294:C294"/>
    <mergeCell ref="D294:G294"/>
    <mergeCell ref="B290:C290"/>
    <mergeCell ref="D290:G290"/>
    <mergeCell ref="B286:C286"/>
    <mergeCell ref="D286:G286"/>
    <mergeCell ref="B288:C288"/>
    <mergeCell ref="D288:G288"/>
    <mergeCell ref="B289:C289"/>
    <mergeCell ref="D289:G289"/>
    <mergeCell ref="B287:C287"/>
    <mergeCell ref="D287:G287"/>
    <mergeCell ref="B280:C280"/>
    <mergeCell ref="D280:G280"/>
    <mergeCell ref="B291:C291"/>
    <mergeCell ref="D291:G291"/>
    <mergeCell ref="B292:C292"/>
    <mergeCell ref="D292:G292"/>
    <mergeCell ref="B281:C281"/>
    <mergeCell ref="D281:G281"/>
    <mergeCell ref="B282:C282"/>
    <mergeCell ref="D282:G282"/>
    <mergeCell ref="B284:C284"/>
    <mergeCell ref="D284:G284"/>
    <mergeCell ref="B285:C285"/>
    <mergeCell ref="D285:G285"/>
    <mergeCell ref="B283:C283"/>
    <mergeCell ref="D283:G283"/>
    <mergeCell ref="B275:C275"/>
    <mergeCell ref="B276:C276"/>
    <mergeCell ref="D276:G276"/>
    <mergeCell ref="B277:C277"/>
    <mergeCell ref="D277:G277"/>
    <mergeCell ref="B279:C279"/>
    <mergeCell ref="D279:G279"/>
    <mergeCell ref="B278:C278"/>
    <mergeCell ref="D278:G278"/>
    <mergeCell ref="D275:G275"/>
    <mergeCell ref="B268:C268"/>
    <mergeCell ref="B270:C270"/>
    <mergeCell ref="D270:G270"/>
    <mergeCell ref="B271:C271"/>
    <mergeCell ref="D271:G271"/>
    <mergeCell ref="B272:C272"/>
    <mergeCell ref="D272:G272"/>
    <mergeCell ref="D274:G274"/>
    <mergeCell ref="D265:G265"/>
    <mergeCell ref="B273:C273"/>
    <mergeCell ref="B274:C274"/>
    <mergeCell ref="D268:G268"/>
    <mergeCell ref="B269:C269"/>
    <mergeCell ref="B264:C264"/>
    <mergeCell ref="D264:G264"/>
    <mergeCell ref="B266:C266"/>
    <mergeCell ref="D266:G266"/>
    <mergeCell ref="B267:C267"/>
    <mergeCell ref="D267:G267"/>
    <mergeCell ref="B259:C259"/>
    <mergeCell ref="B260:C260"/>
    <mergeCell ref="D260:G260"/>
    <mergeCell ref="B262:C262"/>
    <mergeCell ref="D262:G262"/>
    <mergeCell ref="B263:C263"/>
    <mergeCell ref="D263:G263"/>
    <mergeCell ref="B265:C265"/>
    <mergeCell ref="B256:C256"/>
    <mergeCell ref="D256:G256"/>
    <mergeCell ref="B257:C257"/>
    <mergeCell ref="B258:C258"/>
    <mergeCell ref="B247:C247"/>
    <mergeCell ref="D247:G247"/>
    <mergeCell ref="B261:C261"/>
    <mergeCell ref="D261:G261"/>
    <mergeCell ref="B251:C251"/>
    <mergeCell ref="D251:G251"/>
    <mergeCell ref="B252:C252"/>
    <mergeCell ref="D252:G252"/>
    <mergeCell ref="B253:C253"/>
    <mergeCell ref="B254:C254"/>
    <mergeCell ref="D255:G255"/>
    <mergeCell ref="B248:C248"/>
    <mergeCell ref="D248:G248"/>
    <mergeCell ref="B249:C249"/>
    <mergeCell ref="D249:G249"/>
    <mergeCell ref="B245:C245"/>
    <mergeCell ref="D245:G245"/>
    <mergeCell ref="B246:C246"/>
    <mergeCell ref="D254:G254"/>
    <mergeCell ref="B255:C255"/>
    <mergeCell ref="B241:C241"/>
    <mergeCell ref="D241:G241"/>
    <mergeCell ref="B240:C240"/>
    <mergeCell ref="D240:G240"/>
    <mergeCell ref="B250:C250"/>
    <mergeCell ref="D250:G250"/>
    <mergeCell ref="B242:C242"/>
    <mergeCell ref="D242:G242"/>
    <mergeCell ref="B243:C243"/>
    <mergeCell ref="D243:G243"/>
    <mergeCell ref="B244:C244"/>
    <mergeCell ref="D244:G244"/>
    <mergeCell ref="B238:C238"/>
    <mergeCell ref="D238:G238"/>
    <mergeCell ref="B239:C239"/>
    <mergeCell ref="D239:G239"/>
    <mergeCell ref="B231:C231"/>
    <mergeCell ref="D231:G231"/>
    <mergeCell ref="B233:C233"/>
    <mergeCell ref="D233:G233"/>
    <mergeCell ref="B234:C234"/>
    <mergeCell ref="D234:G234"/>
    <mergeCell ref="B237:C237"/>
    <mergeCell ref="D237:G237"/>
    <mergeCell ref="B225:C225"/>
    <mergeCell ref="D225:G225"/>
    <mergeCell ref="B226:C226"/>
    <mergeCell ref="D226:G226"/>
    <mergeCell ref="B227:C227"/>
    <mergeCell ref="D227:G227"/>
    <mergeCell ref="B236:C236"/>
    <mergeCell ref="B224:C224"/>
    <mergeCell ref="D224:G224"/>
    <mergeCell ref="B228:C228"/>
    <mergeCell ref="D228:G228"/>
    <mergeCell ref="B229:C229"/>
    <mergeCell ref="B230:C230"/>
    <mergeCell ref="D230:G230"/>
    <mergeCell ref="B235:C235"/>
    <mergeCell ref="D235:G235"/>
    <mergeCell ref="B232:C232"/>
    <mergeCell ref="D232:G232"/>
    <mergeCell ref="D218:G218"/>
    <mergeCell ref="B219:C219"/>
    <mergeCell ref="D219:G219"/>
    <mergeCell ref="B220:C220"/>
    <mergeCell ref="B221:C221"/>
    <mergeCell ref="D223:G223"/>
    <mergeCell ref="B223:C223"/>
    <mergeCell ref="D221:G221"/>
    <mergeCell ref="B222:C222"/>
    <mergeCell ref="B212:C212"/>
    <mergeCell ref="D212:G212"/>
    <mergeCell ref="B214:C214"/>
    <mergeCell ref="B215:C215"/>
    <mergeCell ref="D215:G215"/>
    <mergeCell ref="B216:C216"/>
    <mergeCell ref="D216:G216"/>
    <mergeCell ref="D222:G222"/>
    <mergeCell ref="B206:C206"/>
    <mergeCell ref="D206:G206"/>
    <mergeCell ref="B207:C207"/>
    <mergeCell ref="D207:G207"/>
    <mergeCell ref="B217:C217"/>
    <mergeCell ref="D217:G217"/>
    <mergeCell ref="B209:C209"/>
    <mergeCell ref="D209:G209"/>
    <mergeCell ref="B210:C210"/>
    <mergeCell ref="B208:C208"/>
    <mergeCell ref="D208:G208"/>
    <mergeCell ref="B211:C211"/>
    <mergeCell ref="D211:G211"/>
    <mergeCell ref="B213:C213"/>
    <mergeCell ref="D213:G213"/>
    <mergeCell ref="B218:C218"/>
    <mergeCell ref="B201:C201"/>
    <mergeCell ref="B202:C202"/>
    <mergeCell ref="D202:G202"/>
    <mergeCell ref="B203:C203"/>
    <mergeCell ref="D203:G203"/>
    <mergeCell ref="B204:C204"/>
    <mergeCell ref="D204:G204"/>
    <mergeCell ref="B205:C205"/>
    <mergeCell ref="B200:C200"/>
    <mergeCell ref="D205:G205"/>
    <mergeCell ref="D198:G198"/>
    <mergeCell ref="B199:C199"/>
    <mergeCell ref="D199:G199"/>
    <mergeCell ref="B187:C187"/>
    <mergeCell ref="D187:G187"/>
    <mergeCell ref="B194:C194"/>
    <mergeCell ref="D194:G194"/>
    <mergeCell ref="D197:G197"/>
    <mergeCell ref="B198:C198"/>
    <mergeCell ref="B188:C188"/>
    <mergeCell ref="D188:G188"/>
    <mergeCell ref="B190:C190"/>
    <mergeCell ref="B191:C191"/>
    <mergeCell ref="D195:G195"/>
    <mergeCell ref="B192:C192"/>
    <mergeCell ref="D192:G192"/>
    <mergeCell ref="B193:C193"/>
    <mergeCell ref="B196:C196"/>
    <mergeCell ref="D196:G196"/>
    <mergeCell ref="B197:C197"/>
    <mergeCell ref="D191:G191"/>
    <mergeCell ref="B189:C189"/>
    <mergeCell ref="D189:G189"/>
    <mergeCell ref="B195:C195"/>
    <mergeCell ref="B184:C184"/>
    <mergeCell ref="D184:G184"/>
    <mergeCell ref="B185:C185"/>
    <mergeCell ref="D185:G185"/>
    <mergeCell ref="B186:C186"/>
    <mergeCell ref="D186:G186"/>
    <mergeCell ref="B178:C178"/>
    <mergeCell ref="D178:G178"/>
    <mergeCell ref="B179:C179"/>
    <mergeCell ref="D179:G179"/>
    <mergeCell ref="B181:C181"/>
    <mergeCell ref="B182:C182"/>
    <mergeCell ref="D182:G182"/>
    <mergeCell ref="B183:C183"/>
    <mergeCell ref="D183:G183"/>
    <mergeCell ref="B180:C180"/>
    <mergeCell ref="D180:G180"/>
    <mergeCell ref="B174:C174"/>
    <mergeCell ref="D174:G174"/>
    <mergeCell ref="B175:C175"/>
    <mergeCell ref="D175:G175"/>
    <mergeCell ref="B176:C176"/>
    <mergeCell ref="D176:G176"/>
    <mergeCell ref="B177:C177"/>
    <mergeCell ref="D177:G177"/>
    <mergeCell ref="B172:C172"/>
    <mergeCell ref="D172:G172"/>
    <mergeCell ref="B173:C173"/>
    <mergeCell ref="D173:G173"/>
    <mergeCell ref="B167:C167"/>
    <mergeCell ref="D167:G167"/>
    <mergeCell ref="B169:C169"/>
    <mergeCell ref="D169:G169"/>
    <mergeCell ref="B170:C170"/>
    <mergeCell ref="D170:G170"/>
    <mergeCell ref="B171:C171"/>
    <mergeCell ref="D171:G171"/>
    <mergeCell ref="B164:C164"/>
    <mergeCell ref="B165:C165"/>
    <mergeCell ref="D165:G165"/>
    <mergeCell ref="B166:C166"/>
    <mergeCell ref="D166:G166"/>
    <mergeCell ref="B168:C168"/>
    <mergeCell ref="D168:G168"/>
    <mergeCell ref="B158:C158"/>
    <mergeCell ref="B159:C159"/>
    <mergeCell ref="B160:C160"/>
    <mergeCell ref="B161:C161"/>
    <mergeCell ref="D161:G161"/>
    <mergeCell ref="B162:C162"/>
    <mergeCell ref="D162:G162"/>
    <mergeCell ref="B163:C163"/>
    <mergeCell ref="D163:G163"/>
    <mergeCell ref="B152:C152"/>
    <mergeCell ref="D152:G152"/>
    <mergeCell ref="B153:C153"/>
    <mergeCell ref="B154:C154"/>
    <mergeCell ref="D154:G154"/>
    <mergeCell ref="B155:C155"/>
    <mergeCell ref="B156:C156"/>
    <mergeCell ref="D156:G156"/>
    <mergeCell ref="B157:C157"/>
    <mergeCell ref="D157:G157"/>
    <mergeCell ref="B146:C146"/>
    <mergeCell ref="D146:G146"/>
    <mergeCell ref="B147:C147"/>
    <mergeCell ref="D147:G147"/>
    <mergeCell ref="B148:C148"/>
    <mergeCell ref="B149:C149"/>
    <mergeCell ref="B150:C150"/>
    <mergeCell ref="B151:C151"/>
    <mergeCell ref="D141:G141"/>
    <mergeCell ref="B142:C142"/>
    <mergeCell ref="B143:C143"/>
    <mergeCell ref="B144:C144"/>
    <mergeCell ref="D144:G144"/>
    <mergeCell ref="D136:G136"/>
    <mergeCell ref="B137:C137"/>
    <mergeCell ref="D137:G137"/>
    <mergeCell ref="B138:C138"/>
    <mergeCell ref="B132:C132"/>
    <mergeCell ref="B145:C145"/>
    <mergeCell ref="B134:C134"/>
    <mergeCell ref="B135:C135"/>
    <mergeCell ref="B136:C136"/>
    <mergeCell ref="B141:C141"/>
    <mergeCell ref="B139:C139"/>
    <mergeCell ref="B140:C140"/>
    <mergeCell ref="B133:C133"/>
    <mergeCell ref="D129:G129"/>
    <mergeCell ref="B130:C130"/>
    <mergeCell ref="D130:G130"/>
    <mergeCell ref="B131:C131"/>
    <mergeCell ref="D133:G133"/>
    <mergeCell ref="D124:G124"/>
    <mergeCell ref="B125:C125"/>
    <mergeCell ref="B126:C126"/>
    <mergeCell ref="D126:G126"/>
    <mergeCell ref="B127:C127"/>
    <mergeCell ref="D127:G127"/>
    <mergeCell ref="B128:C128"/>
    <mergeCell ref="D128:G128"/>
    <mergeCell ref="B129:C129"/>
    <mergeCell ref="B119:C119"/>
    <mergeCell ref="B120:C120"/>
    <mergeCell ref="B121:C121"/>
    <mergeCell ref="B122:C122"/>
    <mergeCell ref="B123:C123"/>
    <mergeCell ref="B124:C124"/>
    <mergeCell ref="B116:C116"/>
    <mergeCell ref="B117:C117"/>
    <mergeCell ref="B118:C118"/>
    <mergeCell ref="D118:G118"/>
    <mergeCell ref="B112:C112"/>
    <mergeCell ref="D112:G112"/>
    <mergeCell ref="B113:C113"/>
    <mergeCell ref="D113:G113"/>
    <mergeCell ref="B114:C114"/>
    <mergeCell ref="D114:G114"/>
    <mergeCell ref="B115:C115"/>
    <mergeCell ref="D115:G115"/>
    <mergeCell ref="B101:C101"/>
    <mergeCell ref="B102:C102"/>
    <mergeCell ref="B103:C103"/>
    <mergeCell ref="B104:C104"/>
    <mergeCell ref="D104:G104"/>
    <mergeCell ref="B105:C105"/>
    <mergeCell ref="D105:G105"/>
    <mergeCell ref="D117:G117"/>
    <mergeCell ref="B107:C107"/>
    <mergeCell ref="B108:C108"/>
    <mergeCell ref="B109:C109"/>
    <mergeCell ref="B110:C110"/>
    <mergeCell ref="B111:C111"/>
    <mergeCell ref="D111:G111"/>
    <mergeCell ref="B106:C106"/>
    <mergeCell ref="E98:G98"/>
    <mergeCell ref="B99:C99"/>
    <mergeCell ref="B100:C100"/>
    <mergeCell ref="B86:C86"/>
    <mergeCell ref="B87:C87"/>
    <mergeCell ref="B88:C88"/>
    <mergeCell ref="B89:C89"/>
    <mergeCell ref="B90:C90"/>
    <mergeCell ref="B91:C91"/>
    <mergeCell ref="B92:C92"/>
    <mergeCell ref="B93:C93"/>
    <mergeCell ref="B94:C94"/>
    <mergeCell ref="B95:C95"/>
    <mergeCell ref="B96:C96"/>
    <mergeCell ref="B97:C97"/>
    <mergeCell ref="B98:C98"/>
    <mergeCell ref="B81:C81"/>
    <mergeCell ref="B82:C82"/>
    <mergeCell ref="D82:G82"/>
    <mergeCell ref="B83:C83"/>
    <mergeCell ref="D83:G83"/>
    <mergeCell ref="B84:C84"/>
    <mergeCell ref="D84:G84"/>
    <mergeCell ref="B85:C85"/>
    <mergeCell ref="D85:G85"/>
    <mergeCell ref="B76:C76"/>
    <mergeCell ref="D76:G76"/>
    <mergeCell ref="B77:C77"/>
    <mergeCell ref="B78:C78"/>
    <mergeCell ref="B79:C79"/>
    <mergeCell ref="B80:C80"/>
    <mergeCell ref="B75:C75"/>
    <mergeCell ref="B67:C67"/>
    <mergeCell ref="D67:G67"/>
    <mergeCell ref="B69:C69"/>
    <mergeCell ref="D69:G69"/>
    <mergeCell ref="B70:C70"/>
    <mergeCell ref="D70:G70"/>
    <mergeCell ref="D66:G66"/>
    <mergeCell ref="B68:C68"/>
    <mergeCell ref="D68:G68"/>
    <mergeCell ref="B73:C73"/>
    <mergeCell ref="B74:C74"/>
    <mergeCell ref="D74:G74"/>
    <mergeCell ref="B60:C60"/>
    <mergeCell ref="D60:G60"/>
    <mergeCell ref="B61:C61"/>
    <mergeCell ref="F61:G61"/>
    <mergeCell ref="B71:C71"/>
    <mergeCell ref="B72:C72"/>
    <mergeCell ref="B64:C64"/>
    <mergeCell ref="B65:C65"/>
    <mergeCell ref="D65:G65"/>
    <mergeCell ref="B66:C66"/>
    <mergeCell ref="B62:C62"/>
    <mergeCell ref="D64:G64"/>
    <mergeCell ref="B56:C56"/>
    <mergeCell ref="B57:C57"/>
    <mergeCell ref="B58:C58"/>
    <mergeCell ref="D58:G58"/>
    <mergeCell ref="B59:C59"/>
    <mergeCell ref="D59:G59"/>
    <mergeCell ref="D50:G50"/>
    <mergeCell ref="B51:C51"/>
    <mergeCell ref="B49:C49"/>
    <mergeCell ref="B50:C50"/>
    <mergeCell ref="B52:C52"/>
    <mergeCell ref="B53:C53"/>
    <mergeCell ref="B54:C54"/>
    <mergeCell ref="B55:C55"/>
    <mergeCell ref="B45:C45"/>
    <mergeCell ref="B46:C46"/>
    <mergeCell ref="B43:C43"/>
    <mergeCell ref="B44:C44"/>
    <mergeCell ref="B47:C47"/>
    <mergeCell ref="B48:C48"/>
    <mergeCell ref="B39:C39"/>
    <mergeCell ref="B40:C40"/>
    <mergeCell ref="B41:C41"/>
    <mergeCell ref="B42:C42"/>
    <mergeCell ref="B37:C37"/>
    <mergeCell ref="B38:C38"/>
    <mergeCell ref="B29:C29"/>
    <mergeCell ref="B30:C30"/>
    <mergeCell ref="B31:C31"/>
    <mergeCell ref="B32:C32"/>
    <mergeCell ref="B35:C35"/>
    <mergeCell ref="B36:C36"/>
    <mergeCell ref="B33:C33"/>
    <mergeCell ref="B34:C34"/>
    <mergeCell ref="B28:C28"/>
    <mergeCell ref="J10:J12"/>
    <mergeCell ref="A9:J9"/>
    <mergeCell ref="B25:C25"/>
    <mergeCell ref="B26:C26"/>
    <mergeCell ref="B13:C13"/>
    <mergeCell ref="B14:C14"/>
    <mergeCell ref="B15:C15"/>
    <mergeCell ref="B16:C16"/>
    <mergeCell ref="B17:C17"/>
    <mergeCell ref="B18:C18"/>
    <mergeCell ref="B21:C21"/>
    <mergeCell ref="B22:C22"/>
    <mergeCell ref="B23:C23"/>
    <mergeCell ref="B24:C24"/>
    <mergeCell ref="B19:C19"/>
    <mergeCell ref="B20:C20"/>
    <mergeCell ref="B27:C27"/>
    <mergeCell ref="A7:B7"/>
    <mergeCell ref="A10:A12"/>
    <mergeCell ref="B10:C12"/>
    <mergeCell ref="D10:G10"/>
    <mergeCell ref="H10:H12"/>
    <mergeCell ref="I10:I12"/>
    <mergeCell ref="C2:H2"/>
    <mergeCell ref="I3:J3"/>
    <mergeCell ref="A5:B5"/>
    <mergeCell ref="C5:H5"/>
    <mergeCell ref="I5:J5"/>
    <mergeCell ref="A6:B6"/>
    <mergeCell ref="I6:J6"/>
  </mergeCells>
  <phoneticPr fontId="8" type="noConversion"/>
  <printOptions horizontalCentered="1"/>
  <pageMargins left="0.39370078740157483" right="0.39370078740157483" top="0.59055118110236227" bottom="0.39370078740157483" header="0" footer="0"/>
  <pageSetup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4"/>
  <sheetViews>
    <sheetView zoomScale="110" zoomScaleNormal="110" workbookViewId="0">
      <selection activeCell="D47" sqref="D47"/>
    </sheetView>
  </sheetViews>
  <sheetFormatPr baseColWidth="10" defaultColWidth="9.42578125" defaultRowHeight="11.25" x14ac:dyDescent="0.2"/>
  <cols>
    <col min="1" max="1" width="13" style="17" customWidth="1"/>
    <col min="2" max="2" width="21.140625" style="17" customWidth="1"/>
    <col min="3" max="3" width="16.7109375" style="17" customWidth="1"/>
    <col min="4" max="4" width="26.42578125" style="17" customWidth="1"/>
    <col min="5" max="5" width="18.42578125" style="17" customWidth="1"/>
    <col min="6" max="6" width="18.28515625" style="17" customWidth="1"/>
    <col min="7" max="7" width="18.85546875" style="17" customWidth="1"/>
    <col min="8" max="8" width="17.42578125" style="17" customWidth="1"/>
    <col min="9" max="9" width="10.7109375" style="17" customWidth="1"/>
    <col min="10" max="16384" width="9.42578125" style="17"/>
  </cols>
  <sheetData>
    <row r="1" spans="1:8" ht="12.75" x14ac:dyDescent="0.2">
      <c r="A1" s="15"/>
      <c r="B1" s="7"/>
      <c r="C1" s="16"/>
      <c r="D1" s="16"/>
      <c r="E1" s="16"/>
      <c r="F1" s="16"/>
      <c r="G1" s="4"/>
      <c r="H1" s="7"/>
    </row>
    <row r="2" spans="1:8" ht="15" x14ac:dyDescent="0.2">
      <c r="A2" s="18"/>
      <c r="B2" s="6"/>
      <c r="C2" s="684" t="s">
        <v>198</v>
      </c>
      <c r="D2" s="685"/>
      <c r="E2" s="685"/>
      <c r="F2" s="685"/>
      <c r="G2" s="8"/>
      <c r="H2" s="19"/>
    </row>
    <row r="3" spans="1:8" ht="12.75" x14ac:dyDescent="0.2">
      <c r="A3" s="18"/>
      <c r="B3" s="6"/>
      <c r="C3" s="20" t="s">
        <v>155</v>
      </c>
      <c r="D3" s="21"/>
      <c r="E3" s="21"/>
      <c r="F3" s="21"/>
      <c r="G3" s="686" t="s">
        <v>1053</v>
      </c>
      <c r="H3" s="591"/>
    </row>
    <row r="4" spans="1:8" ht="12.75" x14ac:dyDescent="0.2">
      <c r="A4" s="18"/>
      <c r="B4" s="6"/>
      <c r="C4" s="435" t="s">
        <v>819</v>
      </c>
      <c r="D4" s="20"/>
      <c r="E4" s="20"/>
      <c r="F4" s="20"/>
      <c r="G4" s="22"/>
      <c r="H4" s="23"/>
    </row>
    <row r="5" spans="1:8" ht="12.75" x14ac:dyDescent="0.15">
      <c r="A5" s="592" t="s">
        <v>153</v>
      </c>
      <c r="B5" s="694"/>
      <c r="C5" s="695" t="s">
        <v>818</v>
      </c>
      <c r="D5" s="696"/>
      <c r="E5" s="696"/>
      <c r="F5" s="697"/>
      <c r="G5" s="698" t="s">
        <v>199</v>
      </c>
      <c r="H5" s="598"/>
    </row>
    <row r="6" spans="1:8" ht="20.25" customHeight="1" x14ac:dyDescent="0.2">
      <c r="A6" s="599" t="s">
        <v>154</v>
      </c>
      <c r="B6" s="699"/>
      <c r="C6" s="24" t="s">
        <v>200</v>
      </c>
      <c r="D6" s="21"/>
      <c r="E6" s="21"/>
      <c r="F6" s="21"/>
      <c r="G6" s="700">
        <v>38985</v>
      </c>
      <c r="H6" s="602"/>
    </row>
    <row r="7" spans="1:8" ht="12.75" x14ac:dyDescent="0.2">
      <c r="A7" s="582" t="s">
        <v>139</v>
      </c>
      <c r="B7" s="692"/>
      <c r="C7" s="25"/>
      <c r="D7" s="25"/>
      <c r="E7" s="25"/>
      <c r="F7" s="25"/>
      <c r="G7" s="26"/>
      <c r="H7" s="13"/>
    </row>
    <row r="8" spans="1:8" x14ac:dyDescent="0.2">
      <c r="B8" s="21"/>
      <c r="C8" s="21"/>
      <c r="D8" s="21"/>
      <c r="E8" s="21"/>
      <c r="F8" s="21"/>
      <c r="G8" s="21"/>
      <c r="H8" s="21"/>
    </row>
    <row r="9" spans="1:8" ht="15" customHeight="1" x14ac:dyDescent="0.2">
      <c r="A9" s="693" t="s">
        <v>201</v>
      </c>
      <c r="B9" s="693"/>
      <c r="C9" s="693"/>
      <c r="D9" s="693"/>
      <c r="E9" s="27" t="s">
        <v>140</v>
      </c>
      <c r="F9" s="693"/>
      <c r="G9" s="693"/>
      <c r="H9" s="693"/>
    </row>
    <row r="10" spans="1:8" ht="13.5" thickBot="1" x14ac:dyDescent="0.25">
      <c r="A10" s="705" t="s">
        <v>202</v>
      </c>
      <c r="B10" s="705"/>
      <c r="C10" s="706"/>
      <c r="D10" s="706"/>
      <c r="E10" s="706"/>
      <c r="F10" s="706"/>
      <c r="G10" s="28" t="s">
        <v>203</v>
      </c>
      <c r="H10" s="29"/>
    </row>
    <row r="11" spans="1:8" ht="15" customHeight="1" thickBot="1" x14ac:dyDescent="0.25">
      <c r="A11" s="653" t="s">
        <v>204</v>
      </c>
      <c r="B11" s="654"/>
      <c r="C11" s="654"/>
      <c r="D11" s="654"/>
      <c r="E11" s="654"/>
      <c r="F11" s="654"/>
      <c r="G11" s="654"/>
      <c r="H11" s="655"/>
    </row>
    <row r="12" spans="1:8" ht="26.25" customHeight="1" x14ac:dyDescent="0.2">
      <c r="A12" s="687" t="s">
        <v>205</v>
      </c>
      <c r="B12" s="688"/>
      <c r="C12" s="689"/>
      <c r="D12" s="690"/>
      <c r="E12" s="690"/>
      <c r="F12" s="691"/>
      <c r="G12" s="305" t="s">
        <v>206</v>
      </c>
      <c r="H12" s="159"/>
    </row>
    <row r="13" spans="1:8" x14ac:dyDescent="0.2">
      <c r="A13" s="656" t="s">
        <v>207</v>
      </c>
      <c r="B13" s="657"/>
      <c r="C13" s="703" t="s">
        <v>208</v>
      </c>
      <c r="D13" s="669" t="s">
        <v>209</v>
      </c>
      <c r="E13" s="669" t="s">
        <v>210</v>
      </c>
      <c r="F13" s="669" t="s">
        <v>211</v>
      </c>
      <c r="G13" s="662" t="s">
        <v>489</v>
      </c>
      <c r="H13" s="663"/>
    </row>
    <row r="14" spans="1:8" x14ac:dyDescent="0.2">
      <c r="A14" s="660"/>
      <c r="B14" s="661"/>
      <c r="C14" s="704"/>
      <c r="D14" s="670"/>
      <c r="E14" s="670"/>
      <c r="F14" s="670"/>
      <c r="G14" s="31" t="s">
        <v>261</v>
      </c>
      <c r="H14" s="32" t="s">
        <v>262</v>
      </c>
    </row>
    <row r="15" spans="1:8" x14ac:dyDescent="0.2">
      <c r="A15" s="701"/>
      <c r="B15" s="702"/>
      <c r="C15" s="33"/>
      <c r="D15" s="33"/>
      <c r="E15" s="33"/>
      <c r="F15" s="268"/>
      <c r="G15" s="33"/>
      <c r="H15" s="34"/>
    </row>
    <row r="16" spans="1:8" x14ac:dyDescent="0.2">
      <c r="A16" s="656" t="s">
        <v>212</v>
      </c>
      <c r="B16" s="657"/>
      <c r="C16" s="669" t="s">
        <v>213</v>
      </c>
      <c r="D16" s="669" t="s">
        <v>214</v>
      </c>
      <c r="E16" s="669" t="s">
        <v>215</v>
      </c>
      <c r="F16" s="669" t="s">
        <v>216</v>
      </c>
      <c r="G16" s="662" t="s">
        <v>217</v>
      </c>
      <c r="H16" s="663"/>
    </row>
    <row r="17" spans="1:8" x14ac:dyDescent="0.2">
      <c r="A17" s="658"/>
      <c r="B17" s="659"/>
      <c r="C17" s="670"/>
      <c r="D17" s="670"/>
      <c r="E17" s="670"/>
      <c r="F17" s="670"/>
      <c r="G17" s="31" t="s">
        <v>261</v>
      </c>
      <c r="H17" s="32" t="s">
        <v>262</v>
      </c>
    </row>
    <row r="18" spans="1:8" x14ac:dyDescent="0.2">
      <c r="A18" s="660"/>
      <c r="B18" s="661"/>
      <c r="C18" s="283"/>
      <c r="D18" s="282"/>
      <c r="E18" s="35"/>
      <c r="F18" s="35"/>
      <c r="G18" s="33"/>
      <c r="H18" s="36"/>
    </row>
    <row r="19" spans="1:8" x14ac:dyDescent="0.2">
      <c r="A19" s="671" t="s">
        <v>218</v>
      </c>
      <c r="B19" s="672"/>
      <c r="C19" s="673"/>
      <c r="D19" s="37"/>
      <c r="E19" s="38" t="s">
        <v>219</v>
      </c>
      <c r="F19" s="39" t="e">
        <f>+D19/(H15+G15)</f>
        <v>#DIV/0!</v>
      </c>
      <c r="G19" s="40" t="s">
        <v>220</v>
      </c>
      <c r="H19" s="41" t="e">
        <f>+F19/2350</f>
        <v>#DIV/0!</v>
      </c>
    </row>
    <row r="20" spans="1:8" ht="12" thickBot="1" x14ac:dyDescent="0.25">
      <c r="A20" s="674" t="s">
        <v>221</v>
      </c>
      <c r="B20" s="675"/>
      <c r="C20" s="676"/>
      <c r="D20" s="677"/>
      <c r="E20" s="677"/>
      <c r="F20" s="621" t="s">
        <v>222</v>
      </c>
      <c r="G20" s="621"/>
      <c r="H20" s="42"/>
    </row>
    <row r="21" spans="1:8" ht="13.5" thickBot="1" x14ac:dyDescent="0.25">
      <c r="A21" s="653" t="s">
        <v>223</v>
      </c>
      <c r="B21" s="654"/>
      <c r="C21" s="654"/>
      <c r="D21" s="654"/>
      <c r="E21" s="654"/>
      <c r="F21" s="654"/>
      <c r="G21" s="654"/>
      <c r="H21" s="655"/>
    </row>
    <row r="22" spans="1:8" ht="39" customHeight="1" thickBot="1" x14ac:dyDescent="0.25">
      <c r="A22" s="681"/>
      <c r="B22" s="682"/>
      <c r="C22" s="682"/>
      <c r="D22" s="682"/>
      <c r="E22" s="682"/>
      <c r="F22" s="682"/>
      <c r="G22" s="682"/>
      <c r="H22" s="683"/>
    </row>
    <row r="23" spans="1:8" ht="13.5" thickBot="1" x14ac:dyDescent="0.25">
      <c r="A23" s="653" t="s">
        <v>224</v>
      </c>
      <c r="B23" s="654"/>
      <c r="C23" s="654"/>
      <c r="D23" s="654"/>
      <c r="E23" s="654"/>
      <c r="F23" s="654"/>
      <c r="G23" s="654"/>
      <c r="H23" s="655"/>
    </row>
    <row r="24" spans="1:8" ht="24.75" customHeight="1" thickBot="1" x14ac:dyDescent="0.25">
      <c r="A24" s="664"/>
      <c r="B24" s="665"/>
      <c r="C24" s="665"/>
      <c r="D24" s="665"/>
      <c r="E24" s="665"/>
      <c r="F24" s="665"/>
      <c r="G24" s="665"/>
      <c r="H24" s="666"/>
    </row>
    <row r="25" spans="1:8" ht="13.5" thickBot="1" x14ac:dyDescent="0.25">
      <c r="A25" s="678" t="s">
        <v>225</v>
      </c>
      <c r="B25" s="679"/>
      <c r="C25" s="679"/>
      <c r="D25" s="679"/>
      <c r="E25" s="679"/>
      <c r="F25" s="679"/>
      <c r="G25" s="679"/>
      <c r="H25" s="680"/>
    </row>
    <row r="26" spans="1:8" ht="12.75" customHeight="1" x14ac:dyDescent="0.2">
      <c r="A26" s="307" t="s">
        <v>226</v>
      </c>
      <c r="B26" s="308" t="s">
        <v>227</v>
      </c>
      <c r="C26" s="309" t="s">
        <v>228</v>
      </c>
      <c r="D26" s="310" t="s">
        <v>319</v>
      </c>
      <c r="E26" s="269" t="s">
        <v>165</v>
      </c>
      <c r="F26" s="269" t="s">
        <v>453</v>
      </c>
      <c r="G26" s="311" t="s">
        <v>187</v>
      </c>
      <c r="H26" s="312" t="s">
        <v>208</v>
      </c>
    </row>
    <row r="27" spans="1:8" ht="12.75" x14ac:dyDescent="0.2">
      <c r="A27" s="43"/>
      <c r="B27" s="667"/>
      <c r="C27" s="668"/>
      <c r="D27" s="247"/>
      <c r="E27" s="247"/>
      <c r="F27" s="247"/>
      <c r="G27" s="247"/>
      <c r="H27" s="248"/>
    </row>
    <row r="28" spans="1:8" ht="12.75" x14ac:dyDescent="0.2">
      <c r="A28" s="43"/>
      <c r="B28" s="645"/>
      <c r="C28" s="646"/>
      <c r="D28" s="247"/>
      <c r="E28" s="247"/>
      <c r="F28" s="247"/>
      <c r="G28" s="247"/>
      <c r="H28" s="248"/>
    </row>
    <row r="29" spans="1:8" ht="12.75" x14ac:dyDescent="0.2">
      <c r="A29" s="43"/>
      <c r="B29" s="645"/>
      <c r="C29" s="646"/>
      <c r="D29" s="247"/>
      <c r="E29" s="247"/>
      <c r="F29" s="247"/>
      <c r="G29" s="247"/>
      <c r="H29" s="248"/>
    </row>
    <row r="30" spans="1:8" ht="12.75" customHeight="1" x14ac:dyDescent="0.2">
      <c r="A30" s="43"/>
      <c r="B30" s="645"/>
      <c r="C30" s="646"/>
      <c r="D30" s="247"/>
      <c r="E30" s="247"/>
      <c r="F30" s="247"/>
      <c r="G30" s="247"/>
      <c r="H30" s="248"/>
    </row>
    <row r="31" spans="1:8" ht="12.75" x14ac:dyDescent="0.2">
      <c r="A31" s="43"/>
      <c r="B31" s="645"/>
      <c r="C31" s="646"/>
      <c r="D31" s="247"/>
      <c r="E31" s="247"/>
      <c r="F31" s="247"/>
      <c r="G31" s="247"/>
      <c r="H31" s="248"/>
    </row>
    <row r="32" spans="1:8" ht="12.75" x14ac:dyDescent="0.2">
      <c r="A32" s="43"/>
      <c r="B32" s="645"/>
      <c r="C32" s="646"/>
      <c r="D32" s="247"/>
      <c r="E32" s="247"/>
      <c r="F32" s="247"/>
      <c r="G32" s="247"/>
      <c r="H32" s="248"/>
    </row>
    <row r="33" spans="1:8" ht="12.75" x14ac:dyDescent="0.2">
      <c r="A33" s="43"/>
      <c r="B33" s="645"/>
      <c r="C33" s="646"/>
      <c r="D33" s="247"/>
      <c r="E33" s="247"/>
      <c r="F33" s="247"/>
      <c r="G33" s="247"/>
      <c r="H33" s="248"/>
    </row>
    <row r="34" spans="1:8" ht="12.75" customHeight="1" x14ac:dyDescent="0.2">
      <c r="A34" s="43"/>
      <c r="B34" s="645"/>
      <c r="C34" s="646"/>
      <c r="D34" s="247"/>
      <c r="E34" s="247"/>
      <c r="F34" s="247"/>
      <c r="G34" s="247"/>
      <c r="H34" s="248"/>
    </row>
    <row r="35" spans="1:8" ht="12.75" customHeight="1" x14ac:dyDescent="0.2">
      <c r="A35" s="43"/>
      <c r="B35" s="645"/>
      <c r="C35" s="646"/>
      <c r="D35" s="247"/>
      <c r="E35" s="247"/>
      <c r="F35" s="306"/>
      <c r="G35" s="306"/>
      <c r="H35" s="248"/>
    </row>
    <row r="36" spans="1:8" ht="12.75" x14ac:dyDescent="0.2">
      <c r="A36" s="650" t="s">
        <v>229</v>
      </c>
      <c r="B36" s="651"/>
      <c r="C36" s="652"/>
      <c r="D36" s="249">
        <f>SUM(D28:D35)</f>
        <v>0</v>
      </c>
      <c r="E36" s="249">
        <f>SUM(E28:E35)</f>
        <v>0</v>
      </c>
      <c r="F36" s="266">
        <f>SUM(F27:F34)</f>
        <v>0</v>
      </c>
      <c r="G36" s="266">
        <f>SUM(G27:G34)</f>
        <v>0</v>
      </c>
      <c r="H36" s="267">
        <f>SUM(D36:G36)</f>
        <v>0</v>
      </c>
    </row>
    <row r="37" spans="1:8" ht="13.5" thickBot="1" x14ac:dyDescent="0.25">
      <c r="A37" s="642" t="s">
        <v>230</v>
      </c>
      <c r="B37" s="643"/>
      <c r="C37" s="644"/>
      <c r="D37" s="46" t="e">
        <f>+D36/$H$36</f>
        <v>#DIV/0!</v>
      </c>
      <c r="E37" s="46" t="e">
        <f>+E36/$H$36</f>
        <v>#DIV/0!</v>
      </c>
      <c r="F37" s="46" t="e">
        <f>+F36/$H$36</f>
        <v>#DIV/0!</v>
      </c>
      <c r="G37" s="46" t="e">
        <f>+G36/$H$36</f>
        <v>#DIV/0!</v>
      </c>
      <c r="H37" s="47" t="e">
        <f>SUM(D37:G37)</f>
        <v>#DIV/0!</v>
      </c>
    </row>
    <row r="38" spans="1:8" ht="13.5" thickBot="1" x14ac:dyDescent="0.25">
      <c r="A38" s="647" t="s">
        <v>231</v>
      </c>
      <c r="B38" s="648"/>
      <c r="C38" s="648"/>
      <c r="D38" s="648"/>
      <c r="E38" s="648"/>
      <c r="F38" s="648"/>
      <c r="G38" s="648"/>
      <c r="H38" s="649"/>
    </row>
    <row r="39" spans="1:8" ht="13.5" customHeight="1" x14ac:dyDescent="0.2">
      <c r="A39" s="632" t="s">
        <v>232</v>
      </c>
      <c r="B39" s="633"/>
      <c r="C39" s="633"/>
      <c r="D39" s="634"/>
      <c r="E39" s="638" t="s">
        <v>233</v>
      </c>
      <c r="F39" s="638"/>
      <c r="G39" s="638" t="s">
        <v>138</v>
      </c>
      <c r="H39" s="639"/>
    </row>
    <row r="40" spans="1:8" ht="13.5" customHeight="1" x14ac:dyDescent="0.2">
      <c r="A40" s="635"/>
      <c r="B40" s="636"/>
      <c r="C40" s="636"/>
      <c r="D40" s="637"/>
      <c r="E40" s="30" t="s">
        <v>234</v>
      </c>
      <c r="F40" s="30" t="s">
        <v>137</v>
      </c>
      <c r="G40" s="640"/>
      <c r="H40" s="641"/>
    </row>
    <row r="41" spans="1:8" ht="12.75" customHeight="1" x14ac:dyDescent="0.2">
      <c r="A41" s="624" t="s">
        <v>235</v>
      </c>
      <c r="B41" s="625"/>
      <c r="C41" s="625"/>
      <c r="D41" s="625"/>
      <c r="E41" s="30"/>
      <c r="F41" s="44"/>
      <c r="G41" s="626"/>
      <c r="H41" s="627"/>
    </row>
    <row r="42" spans="1:8" ht="12.75" customHeight="1" x14ac:dyDescent="0.2">
      <c r="A42" s="624" t="s">
        <v>236</v>
      </c>
      <c r="B42" s="625"/>
      <c r="C42" s="625"/>
      <c r="D42" s="625"/>
      <c r="E42" s="30"/>
      <c r="F42" s="45"/>
      <c r="G42" s="628"/>
      <c r="H42" s="629"/>
    </row>
    <row r="43" spans="1:8" ht="22.5" customHeight="1" x14ac:dyDescent="0.2">
      <c r="A43" s="630" t="s">
        <v>237</v>
      </c>
      <c r="B43" s="631"/>
      <c r="C43" s="631"/>
      <c r="D43" s="631"/>
      <c r="E43" s="30"/>
      <c r="F43" s="45"/>
      <c r="G43" s="628"/>
      <c r="H43" s="629"/>
    </row>
    <row r="44" spans="1:8" ht="13.5" customHeight="1" thickBot="1" x14ac:dyDescent="0.25">
      <c r="A44" s="619" t="s">
        <v>238</v>
      </c>
      <c r="B44" s="620"/>
      <c r="C44" s="620"/>
      <c r="D44" s="620"/>
      <c r="E44" s="621"/>
      <c r="F44" s="621"/>
      <c r="G44" s="622"/>
      <c r="H44" s="623"/>
    </row>
  </sheetData>
  <mergeCells count="62">
    <mergeCell ref="A15:B15"/>
    <mergeCell ref="A13:B14"/>
    <mergeCell ref="C13:C14"/>
    <mergeCell ref="G13:H13"/>
    <mergeCell ref="A10:B10"/>
    <mergeCell ref="C10:F10"/>
    <mergeCell ref="E13:E14"/>
    <mergeCell ref="D13:D14"/>
    <mergeCell ref="F13:F14"/>
    <mergeCell ref="C2:F2"/>
    <mergeCell ref="G3:H3"/>
    <mergeCell ref="A11:H11"/>
    <mergeCell ref="A12:B12"/>
    <mergeCell ref="C12:F12"/>
    <mergeCell ref="A7:B7"/>
    <mergeCell ref="A9:B9"/>
    <mergeCell ref="C9:D9"/>
    <mergeCell ref="F9:H9"/>
    <mergeCell ref="A5:B5"/>
    <mergeCell ref="C5:F5"/>
    <mergeCell ref="G5:H5"/>
    <mergeCell ref="A6:B6"/>
    <mergeCell ref="G6:H6"/>
    <mergeCell ref="A21:H21"/>
    <mergeCell ref="A16:B18"/>
    <mergeCell ref="G16:H16"/>
    <mergeCell ref="A24:H24"/>
    <mergeCell ref="B27:C27"/>
    <mergeCell ref="D16:D17"/>
    <mergeCell ref="A19:C19"/>
    <mergeCell ref="A20:C20"/>
    <mergeCell ref="D20:E20"/>
    <mergeCell ref="A25:H25"/>
    <mergeCell ref="F20:G20"/>
    <mergeCell ref="A23:H23"/>
    <mergeCell ref="A22:H22"/>
    <mergeCell ref="C16:C17"/>
    <mergeCell ref="E16:E17"/>
    <mergeCell ref="F16:F17"/>
    <mergeCell ref="B28:C28"/>
    <mergeCell ref="B35:C35"/>
    <mergeCell ref="B30:C30"/>
    <mergeCell ref="B31:C31"/>
    <mergeCell ref="B32:C32"/>
    <mergeCell ref="B33:C33"/>
    <mergeCell ref="B29:C29"/>
    <mergeCell ref="A39:D40"/>
    <mergeCell ref="E39:F39"/>
    <mergeCell ref="G39:H40"/>
    <mergeCell ref="A37:C37"/>
    <mergeCell ref="B34:C34"/>
    <mergeCell ref="A38:H38"/>
    <mergeCell ref="A36:C36"/>
    <mergeCell ref="A44:D44"/>
    <mergeCell ref="E44:F44"/>
    <mergeCell ref="G44:H44"/>
    <mergeCell ref="A41:D41"/>
    <mergeCell ref="G41:H41"/>
    <mergeCell ref="A42:D42"/>
    <mergeCell ref="G42:H42"/>
    <mergeCell ref="A43:D43"/>
    <mergeCell ref="G43:H43"/>
  </mergeCells>
  <phoneticPr fontId="8" type="noConversion"/>
  <printOptions horizontalCentered="1" verticalCentered="1"/>
  <pageMargins left="0.39370078740157483" right="0.39370078740157483" top="0.19685039370078741" bottom="0.19685039370078741" header="0" footer="0"/>
  <pageSetup scale="8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65"/>
  <sheetViews>
    <sheetView zoomScaleNormal="100" workbookViewId="0">
      <selection activeCell="A44" sqref="A44:D44"/>
    </sheetView>
  </sheetViews>
  <sheetFormatPr baseColWidth="10" defaultRowHeight="12.75" x14ac:dyDescent="0.2"/>
  <cols>
    <col min="1" max="1" width="34.140625" style="52" customWidth="1"/>
    <col min="2" max="2" width="21.7109375" style="52" customWidth="1"/>
    <col min="3" max="3" width="24.42578125" style="52" customWidth="1"/>
    <col min="4" max="4" width="24.7109375" style="52" customWidth="1"/>
    <col min="5" max="5" width="1.85546875" style="52" customWidth="1"/>
    <col min="6" max="6" width="2.140625" style="52" customWidth="1"/>
    <col min="7" max="7" width="1.5703125" style="52" customWidth="1"/>
    <col min="8" max="8" width="2" style="52" customWidth="1"/>
    <col min="9" max="9" width="1.42578125" style="52" customWidth="1"/>
    <col min="10" max="10" width="2" style="52" customWidth="1"/>
    <col min="11" max="11" width="2.28515625" style="52" customWidth="1"/>
    <col min="12" max="12" width="18" style="52" customWidth="1"/>
    <col min="13" max="13" width="10.5703125" style="52" customWidth="1"/>
    <col min="14" max="14" width="8.7109375" style="52" customWidth="1"/>
    <col min="15" max="16384" width="11.42578125" style="52"/>
  </cols>
  <sheetData>
    <row r="1" spans="1:14" x14ac:dyDescent="0.2">
      <c r="A1" s="48"/>
      <c r="B1" s="48"/>
      <c r="C1" s="50"/>
      <c r="D1" s="49"/>
      <c r="E1" s="49"/>
      <c r="F1" s="49"/>
      <c r="G1" s="49"/>
      <c r="H1" s="49"/>
      <c r="I1" s="49"/>
      <c r="J1" s="49"/>
      <c r="K1" s="379"/>
      <c r="L1" s="50"/>
      <c r="M1" s="50"/>
      <c r="N1" s="51"/>
    </row>
    <row r="2" spans="1:14" ht="15" x14ac:dyDescent="0.25">
      <c r="A2" s="53"/>
      <c r="B2" s="927" t="s">
        <v>198</v>
      </c>
      <c r="C2" s="928"/>
      <c r="D2" s="928"/>
      <c r="E2" s="928"/>
      <c r="F2" s="928"/>
      <c r="G2" s="928"/>
      <c r="H2" s="928"/>
      <c r="I2" s="928"/>
      <c r="J2" s="928"/>
      <c r="K2" s="929"/>
      <c r="L2" s="222"/>
      <c r="M2" s="54"/>
      <c r="N2" s="55"/>
    </row>
    <row r="3" spans="1:14" x14ac:dyDescent="0.2">
      <c r="A3" s="53"/>
      <c r="B3" s="56" t="s">
        <v>155</v>
      </c>
      <c r="C3" s="59"/>
      <c r="D3" s="366"/>
      <c r="E3" s="57"/>
      <c r="F3" s="57"/>
      <c r="G3" s="57"/>
      <c r="H3" s="58"/>
      <c r="I3" s="58"/>
      <c r="J3" s="58"/>
      <c r="K3" s="60"/>
      <c r="L3" s="923" t="s">
        <v>1053</v>
      </c>
      <c r="M3" s="923"/>
      <c r="N3" s="924"/>
    </row>
    <row r="4" spans="1:14" x14ac:dyDescent="0.2">
      <c r="A4" s="53"/>
      <c r="B4" s="436" t="s">
        <v>819</v>
      </c>
      <c r="C4" s="434"/>
      <c r="D4" s="366"/>
      <c r="E4" s="59"/>
      <c r="F4" s="59"/>
      <c r="G4" s="59"/>
      <c r="H4" s="59"/>
      <c r="I4" s="59"/>
      <c r="J4" s="59"/>
      <c r="K4" s="380"/>
      <c r="L4" s="378"/>
      <c r="M4" s="59"/>
      <c r="N4" s="60"/>
    </row>
    <row r="5" spans="1:14" x14ac:dyDescent="0.2">
      <c r="A5" s="61" t="s">
        <v>153</v>
      </c>
      <c r="B5" s="930" t="s">
        <v>818</v>
      </c>
      <c r="C5" s="931"/>
      <c r="D5" s="931"/>
      <c r="E5" s="931"/>
      <c r="F5" s="931"/>
      <c r="G5" s="931"/>
      <c r="H5" s="931"/>
      <c r="I5" s="931"/>
      <c r="J5" s="931"/>
      <c r="K5" s="932"/>
      <c r="L5" s="925" t="s">
        <v>199</v>
      </c>
      <c r="M5" s="925"/>
      <c r="N5" s="926"/>
    </row>
    <row r="6" spans="1:14" ht="18" x14ac:dyDescent="0.2">
      <c r="A6" s="62" t="s">
        <v>154</v>
      </c>
      <c r="B6" s="63" t="s">
        <v>200</v>
      </c>
      <c r="C6" s="287"/>
      <c r="D6" s="366"/>
      <c r="E6" s="57"/>
      <c r="F6" s="57"/>
      <c r="G6" s="57"/>
      <c r="H6" s="58"/>
      <c r="I6" s="58"/>
      <c r="J6" s="58"/>
      <c r="K6" s="60"/>
      <c r="L6" s="944">
        <v>38985</v>
      </c>
      <c r="M6" s="944"/>
      <c r="N6" s="945"/>
    </row>
    <row r="7" spans="1:14" x14ac:dyDescent="0.2">
      <c r="A7" s="64" t="s">
        <v>139</v>
      </c>
      <c r="B7" s="64"/>
      <c r="C7" s="381"/>
      <c r="D7" s="65"/>
      <c r="E7" s="65"/>
      <c r="F7" s="65"/>
      <c r="G7" s="65"/>
      <c r="H7" s="65"/>
      <c r="I7" s="65"/>
      <c r="J7" s="65"/>
      <c r="K7" s="67"/>
      <c r="L7" s="66"/>
      <c r="M7" s="66"/>
      <c r="N7" s="67"/>
    </row>
    <row r="8" spans="1:14" ht="13.5" thickBot="1" x14ac:dyDescent="0.25">
      <c r="A8" s="58"/>
      <c r="B8" s="58"/>
      <c r="C8" s="58"/>
      <c r="D8" s="58"/>
      <c r="E8" s="58"/>
      <c r="F8" s="58"/>
      <c r="G8" s="58"/>
      <c r="H8" s="58"/>
      <c r="I8" s="58"/>
      <c r="J8" s="58"/>
      <c r="K8" s="58"/>
      <c r="L8" s="58"/>
      <c r="M8" s="58"/>
      <c r="N8" s="58"/>
    </row>
    <row r="9" spans="1:14" ht="16.5" thickBot="1" x14ac:dyDescent="0.25">
      <c r="A9" s="716" t="s">
        <v>539</v>
      </c>
      <c r="B9" s="717"/>
      <c r="C9" s="717"/>
      <c r="D9" s="717"/>
      <c r="E9" s="717"/>
      <c r="F9" s="717"/>
      <c r="G9" s="717"/>
      <c r="H9" s="717"/>
      <c r="I9" s="717"/>
      <c r="J9" s="717"/>
      <c r="K9" s="717"/>
      <c r="L9" s="717"/>
      <c r="M9" s="717"/>
      <c r="N9" s="771"/>
    </row>
    <row r="10" spans="1:14" x14ac:dyDescent="0.2">
      <c r="A10" s="68"/>
      <c r="B10" s="69"/>
      <c r="C10" s="69"/>
      <c r="D10" s="69"/>
      <c r="E10" s="69"/>
      <c r="F10" s="70" t="s">
        <v>234</v>
      </c>
      <c r="G10" s="70"/>
      <c r="H10" s="70" t="s">
        <v>137</v>
      </c>
      <c r="I10" s="71"/>
      <c r="J10" s="70" t="s">
        <v>260</v>
      </c>
      <c r="K10" s="72"/>
      <c r="L10" s="734"/>
      <c r="M10" s="734"/>
      <c r="N10" s="735"/>
    </row>
    <row r="11" spans="1:14" x14ac:dyDescent="0.2">
      <c r="A11" s="766" t="s">
        <v>263</v>
      </c>
      <c r="B11" s="767"/>
      <c r="C11" s="767"/>
      <c r="D11" s="768"/>
      <c r="E11" s="73"/>
      <c r="F11" s="74"/>
      <c r="G11" s="75"/>
      <c r="H11" s="74"/>
      <c r="I11" s="75"/>
      <c r="J11" s="74"/>
      <c r="K11" s="69"/>
      <c r="L11" s="946"/>
      <c r="M11" s="947"/>
      <c r="N11" s="948"/>
    </row>
    <row r="12" spans="1:14" x14ac:dyDescent="0.2">
      <c r="A12" s="766" t="s">
        <v>264</v>
      </c>
      <c r="B12" s="767"/>
      <c r="C12" s="767"/>
      <c r="D12" s="768"/>
      <c r="E12" s="73"/>
      <c r="F12" s="74"/>
      <c r="G12" s="75"/>
      <c r="H12" s="74"/>
      <c r="I12" s="75"/>
      <c r="J12" s="74"/>
      <c r="K12" s="69"/>
      <c r="L12" s="949"/>
      <c r="M12" s="745"/>
      <c r="N12" s="746"/>
    </row>
    <row r="13" spans="1:14" x14ac:dyDescent="0.2">
      <c r="A13" s="766" t="s">
        <v>265</v>
      </c>
      <c r="B13" s="767"/>
      <c r="C13" s="767"/>
      <c r="D13" s="768"/>
      <c r="E13" s="76"/>
      <c r="F13" s="77"/>
      <c r="G13" s="77"/>
      <c r="H13" s="77"/>
      <c r="I13" s="77"/>
      <c r="J13" s="77"/>
      <c r="K13" s="69"/>
      <c r="L13" s="949"/>
      <c r="M13" s="745"/>
      <c r="N13" s="746"/>
    </row>
    <row r="14" spans="1:14" x14ac:dyDescent="0.2">
      <c r="A14" s="766" t="s">
        <v>266</v>
      </c>
      <c r="B14" s="767"/>
      <c r="C14" s="767"/>
      <c r="D14" s="768"/>
      <c r="E14" s="73"/>
      <c r="F14" s="74"/>
      <c r="G14" s="75"/>
      <c r="H14" s="74"/>
      <c r="I14" s="75"/>
      <c r="J14" s="74"/>
      <c r="K14" s="69"/>
      <c r="L14" s="949"/>
      <c r="M14" s="745"/>
      <c r="N14" s="746"/>
    </row>
    <row r="15" spans="1:14" ht="35.25" customHeight="1" x14ac:dyDescent="0.2">
      <c r="A15" s="941" t="s">
        <v>122</v>
      </c>
      <c r="B15" s="942"/>
      <c r="C15" s="942"/>
      <c r="D15" s="943"/>
      <c r="E15" s="78"/>
      <c r="F15" s="79"/>
      <c r="G15" s="77"/>
      <c r="H15" s="79"/>
      <c r="I15" s="77"/>
      <c r="J15" s="79"/>
      <c r="K15" s="80"/>
      <c r="L15" s="949"/>
      <c r="M15" s="745"/>
      <c r="N15" s="746"/>
    </row>
    <row r="16" spans="1:14" x14ac:dyDescent="0.2">
      <c r="A16" s="766" t="s">
        <v>267</v>
      </c>
      <c r="B16" s="767"/>
      <c r="C16" s="767"/>
      <c r="D16" s="768"/>
      <c r="E16" s="73"/>
      <c r="F16" s="74"/>
      <c r="G16" s="75"/>
      <c r="H16" s="74"/>
      <c r="I16" s="75"/>
      <c r="J16" s="74"/>
      <c r="K16" s="69"/>
      <c r="L16" s="949"/>
      <c r="M16" s="745"/>
      <c r="N16" s="746"/>
    </row>
    <row r="17" spans="1:15" ht="35.25" customHeight="1" x14ac:dyDescent="0.2">
      <c r="A17" s="941" t="s">
        <v>123</v>
      </c>
      <c r="B17" s="942"/>
      <c r="C17" s="942"/>
      <c r="D17" s="943"/>
      <c r="E17" s="76"/>
      <c r="F17" s="79"/>
      <c r="G17" s="77"/>
      <c r="H17" s="79"/>
      <c r="I17" s="77"/>
      <c r="J17" s="79"/>
      <c r="K17" s="80"/>
      <c r="L17" s="949"/>
      <c r="M17" s="745"/>
      <c r="N17" s="746"/>
    </row>
    <row r="18" spans="1:15" ht="13.5" thickBot="1" x14ac:dyDescent="0.25">
      <c r="A18" s="766" t="s">
        <v>268</v>
      </c>
      <c r="B18" s="767"/>
      <c r="C18" s="767"/>
      <c r="D18" s="768"/>
      <c r="E18" s="78"/>
      <c r="F18" s="74"/>
      <c r="G18" s="75"/>
      <c r="H18" s="74"/>
      <c r="I18" s="75"/>
      <c r="J18" s="74"/>
      <c r="K18" s="80"/>
      <c r="L18" s="949"/>
      <c r="M18" s="745"/>
      <c r="N18" s="746"/>
    </row>
    <row r="19" spans="1:15" ht="13.5" thickBot="1" x14ac:dyDescent="0.25">
      <c r="A19" s="805" t="s">
        <v>452</v>
      </c>
      <c r="B19" s="806"/>
      <c r="C19" s="806"/>
      <c r="D19" s="806"/>
      <c r="E19" s="806"/>
      <c r="F19" s="806"/>
      <c r="G19" s="806"/>
      <c r="H19" s="806"/>
      <c r="I19" s="806"/>
      <c r="J19" s="806"/>
      <c r="K19" s="806"/>
      <c r="L19" s="806"/>
      <c r="M19" s="806"/>
      <c r="N19" s="807"/>
    </row>
    <row r="20" spans="1:15" ht="15" customHeight="1" thickBot="1" x14ac:dyDescent="0.25">
      <c r="A20" s="966" t="s">
        <v>269</v>
      </c>
      <c r="B20" s="967"/>
      <c r="C20" s="967"/>
      <c r="D20" s="967"/>
      <c r="E20" s="967"/>
      <c r="F20" s="967"/>
      <c r="G20" s="967"/>
      <c r="H20" s="967"/>
      <c r="I20" s="967"/>
      <c r="J20" s="967"/>
      <c r="K20" s="967"/>
      <c r="L20" s="967"/>
      <c r="M20" s="967"/>
      <c r="N20" s="842"/>
    </row>
    <row r="21" spans="1:15" ht="16.5" thickBot="1" x14ac:dyDescent="0.25">
      <c r="A21" s="716" t="s">
        <v>540</v>
      </c>
      <c r="B21" s="717"/>
      <c r="C21" s="717"/>
      <c r="D21" s="717"/>
      <c r="E21" s="717"/>
      <c r="F21" s="717"/>
      <c r="G21" s="717"/>
      <c r="H21" s="717"/>
      <c r="I21" s="717"/>
      <c r="J21" s="717"/>
      <c r="K21" s="717"/>
      <c r="L21" s="717"/>
      <c r="M21" s="717"/>
      <c r="N21" s="771"/>
    </row>
    <row r="22" spans="1:15" ht="16.5" thickBot="1" x14ac:dyDescent="0.3">
      <c r="A22" s="332"/>
      <c r="B22" s="376"/>
      <c r="C22" s="376"/>
      <c r="D22" s="102"/>
      <c r="E22" s="102"/>
      <c r="F22" s="103" t="s">
        <v>234</v>
      </c>
      <c r="G22" s="103"/>
      <c r="H22" s="103" t="s">
        <v>137</v>
      </c>
      <c r="I22" s="104"/>
      <c r="J22" s="104" t="s">
        <v>260</v>
      </c>
      <c r="K22" s="331"/>
      <c r="L22" s="968" t="s">
        <v>538</v>
      </c>
      <c r="M22" s="969"/>
      <c r="N22" s="970"/>
    </row>
    <row r="23" spans="1:15" x14ac:dyDescent="0.2">
      <c r="A23" s="766" t="s">
        <v>270</v>
      </c>
      <c r="B23" s="767"/>
      <c r="C23" s="767"/>
      <c r="D23" s="768"/>
      <c r="E23" s="73"/>
      <c r="F23" s="82"/>
      <c r="G23" s="83"/>
      <c r="H23" s="82"/>
      <c r="I23" s="83"/>
      <c r="J23" s="82"/>
      <c r="K23" s="72"/>
      <c r="L23" s="313" t="s">
        <v>271</v>
      </c>
      <c r="M23" s="314"/>
      <c r="N23" s="315"/>
    </row>
    <row r="24" spans="1:15" ht="12.75" customHeight="1" x14ac:dyDescent="0.2">
      <c r="A24" s="766" t="s">
        <v>272</v>
      </c>
      <c r="B24" s="767"/>
      <c r="C24" s="767"/>
      <c r="D24" s="768"/>
      <c r="E24" s="73"/>
      <c r="F24" s="82"/>
      <c r="G24" s="83"/>
      <c r="H24" s="82"/>
      <c r="I24" s="83"/>
      <c r="J24" s="82"/>
      <c r="K24" s="69"/>
      <c r="L24" s="280" t="s">
        <v>80</v>
      </c>
      <c r="M24" s="261"/>
      <c r="N24" s="123" t="s">
        <v>273</v>
      </c>
    </row>
    <row r="25" spans="1:15" ht="12.75" customHeight="1" x14ac:dyDescent="0.2">
      <c r="A25" s="766" t="s">
        <v>274</v>
      </c>
      <c r="B25" s="767"/>
      <c r="C25" s="767"/>
      <c r="D25" s="768"/>
      <c r="E25" s="73"/>
      <c r="F25" s="82"/>
      <c r="G25" s="83"/>
      <c r="H25" s="82"/>
      <c r="I25" s="83"/>
      <c r="J25" s="82"/>
      <c r="K25" s="69"/>
      <c r="L25" s="280" t="s">
        <v>141</v>
      </c>
      <c r="M25" s="261"/>
      <c r="N25" s="123" t="s">
        <v>273</v>
      </c>
    </row>
    <row r="26" spans="1:15" ht="13.5" customHeight="1" thickBot="1" x14ac:dyDescent="0.25">
      <c r="A26" s="766" t="s">
        <v>277</v>
      </c>
      <c r="B26" s="767"/>
      <c r="C26" s="767"/>
      <c r="D26" s="768"/>
      <c r="E26" s="73"/>
      <c r="F26" s="82"/>
      <c r="G26" s="83"/>
      <c r="H26" s="82"/>
      <c r="I26" s="83"/>
      <c r="J26" s="82"/>
      <c r="K26" s="69"/>
      <c r="L26" s="316" t="s">
        <v>275</v>
      </c>
      <c r="M26" s="317"/>
      <c r="N26" s="318" t="s">
        <v>276</v>
      </c>
    </row>
    <row r="27" spans="1:15" ht="12.75" customHeight="1" x14ac:dyDescent="0.2">
      <c r="A27" s="766" t="s">
        <v>279</v>
      </c>
      <c r="B27" s="767"/>
      <c r="C27" s="767"/>
      <c r="D27" s="768"/>
      <c r="E27" s="73"/>
      <c r="F27" s="82"/>
      <c r="G27" s="83"/>
      <c r="H27" s="82"/>
      <c r="I27" s="83"/>
      <c r="J27" s="82"/>
      <c r="K27" s="69"/>
      <c r="L27" s="297" t="s">
        <v>143</v>
      </c>
      <c r="M27" s="937" t="s">
        <v>144</v>
      </c>
      <c r="N27" s="938"/>
    </row>
    <row r="28" spans="1:15" ht="12.75" customHeight="1" x14ac:dyDescent="0.2">
      <c r="A28" s="766" t="s">
        <v>280</v>
      </c>
      <c r="B28" s="767"/>
      <c r="C28" s="767"/>
      <c r="D28" s="768"/>
      <c r="E28" s="73"/>
      <c r="F28" s="82"/>
      <c r="G28" s="83"/>
      <c r="H28" s="82"/>
      <c r="I28" s="83"/>
      <c r="J28" s="82"/>
      <c r="K28" s="69"/>
      <c r="L28" s="280"/>
      <c r="M28" s="933"/>
      <c r="N28" s="934"/>
      <c r="O28" s="84"/>
    </row>
    <row r="29" spans="1:15" ht="12.75" customHeight="1" x14ac:dyDescent="0.2">
      <c r="A29" s="766" t="s">
        <v>281</v>
      </c>
      <c r="B29" s="767"/>
      <c r="C29" s="767"/>
      <c r="D29" s="768"/>
      <c r="E29" s="73"/>
      <c r="F29" s="82"/>
      <c r="G29" s="83"/>
      <c r="H29" s="82"/>
      <c r="I29" s="83"/>
      <c r="J29" s="82"/>
      <c r="K29" s="69"/>
      <c r="L29" s="280"/>
      <c r="M29" s="933"/>
      <c r="N29" s="934"/>
    </row>
    <row r="30" spans="1:15" ht="12.75" customHeight="1" x14ac:dyDescent="0.2">
      <c r="A30" s="766" t="s">
        <v>282</v>
      </c>
      <c r="B30" s="767"/>
      <c r="C30" s="767"/>
      <c r="D30" s="768"/>
      <c r="E30" s="73"/>
      <c r="F30" s="82"/>
      <c r="G30" s="83"/>
      <c r="H30" s="82"/>
      <c r="I30" s="83"/>
      <c r="J30" s="82"/>
      <c r="K30" s="69"/>
      <c r="L30" s="280"/>
      <c r="M30" s="933"/>
      <c r="N30" s="934"/>
    </row>
    <row r="31" spans="1:15" ht="13.5" customHeight="1" x14ac:dyDescent="0.2">
      <c r="A31" s="766" t="s">
        <v>285</v>
      </c>
      <c r="B31" s="767"/>
      <c r="C31" s="767"/>
      <c r="D31" s="768"/>
      <c r="E31" s="73"/>
      <c r="F31" s="82"/>
      <c r="G31" s="83"/>
      <c r="H31" s="82"/>
      <c r="I31" s="83"/>
      <c r="J31" s="82"/>
      <c r="K31" s="69"/>
      <c r="L31" s="280"/>
      <c r="M31" s="933"/>
      <c r="N31" s="934"/>
    </row>
    <row r="32" spans="1:15" ht="12.75" customHeight="1" x14ac:dyDescent="0.2">
      <c r="A32" s="766" t="s">
        <v>287</v>
      </c>
      <c r="B32" s="767"/>
      <c r="C32" s="767"/>
      <c r="D32" s="768"/>
      <c r="E32" s="73"/>
      <c r="F32" s="82"/>
      <c r="G32" s="83"/>
      <c r="H32" s="82"/>
      <c r="I32" s="83"/>
      <c r="J32" s="82"/>
      <c r="K32" s="69"/>
      <c r="L32" s="280"/>
      <c r="M32" s="933"/>
      <c r="N32" s="934"/>
    </row>
    <row r="33" spans="1:15" ht="12.75" customHeight="1" thickBot="1" x14ac:dyDescent="0.25">
      <c r="A33" s="917" t="s">
        <v>289</v>
      </c>
      <c r="B33" s="918"/>
      <c r="C33" s="918"/>
      <c r="D33" s="919"/>
      <c r="E33" s="73"/>
      <c r="F33" s="158"/>
      <c r="G33" s="83"/>
      <c r="H33" s="158"/>
      <c r="I33" s="83"/>
      <c r="J33" s="158"/>
      <c r="K33" s="69"/>
      <c r="L33" s="281"/>
      <c r="M33" s="935"/>
      <c r="N33" s="936"/>
    </row>
    <row r="34" spans="1:15" x14ac:dyDescent="0.2">
      <c r="A34" s="707" t="s">
        <v>121</v>
      </c>
      <c r="B34" s="708"/>
      <c r="C34" s="708"/>
      <c r="D34" s="708"/>
      <c r="E34" s="708"/>
      <c r="F34" s="708"/>
      <c r="G34" s="708"/>
      <c r="H34" s="708"/>
      <c r="I34" s="708"/>
      <c r="J34" s="708"/>
      <c r="K34" s="708"/>
      <c r="L34" s="298" t="s">
        <v>145</v>
      </c>
      <c r="M34" s="299"/>
      <c r="N34" s="300" t="s">
        <v>278</v>
      </c>
    </row>
    <row r="35" spans="1:15" x14ac:dyDescent="0.2">
      <c r="A35" s="914"/>
      <c r="B35" s="915"/>
      <c r="C35" s="915"/>
      <c r="D35" s="915"/>
      <c r="E35" s="915"/>
      <c r="F35" s="915"/>
      <c r="G35" s="915"/>
      <c r="H35" s="915"/>
      <c r="I35" s="915"/>
      <c r="J35" s="915"/>
      <c r="K35" s="915"/>
      <c r="L35" s="280" t="s">
        <v>142</v>
      </c>
      <c r="M35" s="939"/>
      <c r="N35" s="940"/>
    </row>
    <row r="36" spans="1:15" ht="13.5" thickBot="1" x14ac:dyDescent="0.25">
      <c r="A36" s="819"/>
      <c r="B36" s="820"/>
      <c r="C36" s="820"/>
      <c r="D36" s="820"/>
      <c r="E36" s="820"/>
      <c r="F36" s="820"/>
      <c r="G36" s="820"/>
      <c r="H36" s="820"/>
      <c r="I36" s="820"/>
      <c r="J36" s="820"/>
      <c r="K36" s="820"/>
      <c r="L36" s="281" t="s">
        <v>146</v>
      </c>
      <c r="M36" s="333"/>
      <c r="N36" s="303" t="s">
        <v>278</v>
      </c>
    </row>
    <row r="37" spans="1:15" ht="16.5" thickBot="1" x14ac:dyDescent="0.25">
      <c r="A37" s="716" t="s">
        <v>293</v>
      </c>
      <c r="B37" s="717"/>
      <c r="C37" s="717"/>
      <c r="D37" s="717"/>
      <c r="E37" s="717"/>
      <c r="F37" s="717"/>
      <c r="G37" s="717"/>
      <c r="H37" s="717"/>
      <c r="I37" s="717"/>
      <c r="J37" s="717"/>
      <c r="K37" s="717"/>
      <c r="L37" s="717"/>
      <c r="M37" s="717"/>
      <c r="N37" s="771"/>
    </row>
    <row r="38" spans="1:15" x14ac:dyDescent="0.2">
      <c r="A38" s="720"/>
      <c r="B38" s="721"/>
      <c r="C38" s="721"/>
      <c r="D38" s="721"/>
      <c r="E38" s="301"/>
      <c r="F38" s="103" t="s">
        <v>234</v>
      </c>
      <c r="G38" s="103"/>
      <c r="H38" s="103" t="s">
        <v>137</v>
      </c>
      <c r="I38" s="104"/>
      <c r="J38" s="104" t="s">
        <v>260</v>
      </c>
      <c r="K38" s="102"/>
      <c r="L38" s="911" t="s">
        <v>537</v>
      </c>
      <c r="M38" s="912"/>
      <c r="N38" s="913"/>
    </row>
    <row r="39" spans="1:15" x14ac:dyDescent="0.2">
      <c r="A39" s="766" t="s">
        <v>295</v>
      </c>
      <c r="B39" s="767"/>
      <c r="C39" s="767"/>
      <c r="D39" s="768"/>
      <c r="E39" s="76"/>
      <c r="F39" s="82"/>
      <c r="G39" s="83"/>
      <c r="H39" s="82"/>
      <c r="I39" s="83"/>
      <c r="J39" s="82"/>
      <c r="K39" s="69"/>
      <c r="L39" s="280" t="s">
        <v>283</v>
      </c>
      <c r="M39" s="262"/>
      <c r="N39" s="319" t="s">
        <v>284</v>
      </c>
    </row>
    <row r="40" spans="1:15" x14ac:dyDescent="0.2">
      <c r="A40" s="766" t="s">
        <v>298</v>
      </c>
      <c r="B40" s="767"/>
      <c r="C40" s="767"/>
      <c r="D40" s="768"/>
      <c r="E40" s="73"/>
      <c r="F40" s="82"/>
      <c r="G40" s="83"/>
      <c r="H40" s="82"/>
      <c r="I40" s="83"/>
      <c r="J40" s="82"/>
      <c r="K40" s="69"/>
      <c r="L40" s="280" t="s">
        <v>1022</v>
      </c>
      <c r="M40" s="262"/>
      <c r="N40" s="319" t="s">
        <v>276</v>
      </c>
    </row>
    <row r="41" spans="1:15" x14ac:dyDescent="0.2">
      <c r="A41" s="766" t="s">
        <v>300</v>
      </c>
      <c r="B41" s="767"/>
      <c r="C41" s="767"/>
      <c r="D41" s="768"/>
      <c r="E41" s="73"/>
      <c r="F41" s="82"/>
      <c r="G41" s="83"/>
      <c r="H41" s="82"/>
      <c r="I41" s="83"/>
      <c r="J41" s="82"/>
      <c r="K41" s="69"/>
      <c r="L41" s="280" t="s">
        <v>147</v>
      </c>
      <c r="M41" s="262"/>
      <c r="N41" s="319" t="s">
        <v>284</v>
      </c>
      <c r="O41" s="270"/>
    </row>
    <row r="42" spans="1:15" x14ac:dyDescent="0.2">
      <c r="A42" s="766" t="s">
        <v>302</v>
      </c>
      <c r="B42" s="767"/>
      <c r="C42" s="767"/>
      <c r="D42" s="768"/>
      <c r="E42" s="73"/>
      <c r="F42" s="82"/>
      <c r="G42" s="83"/>
      <c r="H42" s="82"/>
      <c r="I42" s="83"/>
      <c r="J42" s="82"/>
      <c r="K42" s="69"/>
      <c r="L42" s="280" t="s">
        <v>286</v>
      </c>
      <c r="M42" s="262"/>
      <c r="N42" s="319" t="s">
        <v>276</v>
      </c>
    </row>
    <row r="43" spans="1:15" x14ac:dyDescent="0.2">
      <c r="A43" s="766" t="s">
        <v>303</v>
      </c>
      <c r="B43" s="767"/>
      <c r="C43" s="767"/>
      <c r="D43" s="768"/>
      <c r="E43" s="73"/>
      <c r="F43" s="82"/>
      <c r="G43" s="83"/>
      <c r="H43" s="82"/>
      <c r="I43" s="83"/>
      <c r="J43" s="82"/>
      <c r="K43" s="69"/>
      <c r="L43" s="280" t="s">
        <v>288</v>
      </c>
      <c r="M43" s="262"/>
      <c r="N43" s="319" t="s">
        <v>284</v>
      </c>
    </row>
    <row r="44" spans="1:15" x14ac:dyDescent="0.2">
      <c r="A44" s="766" t="s">
        <v>304</v>
      </c>
      <c r="B44" s="767"/>
      <c r="C44" s="767"/>
      <c r="D44" s="768"/>
      <c r="E44" s="73"/>
      <c r="F44" s="82"/>
      <c r="G44" s="83"/>
      <c r="H44" s="82"/>
      <c r="I44" s="83"/>
      <c r="J44" s="82"/>
      <c r="K44" s="69"/>
      <c r="L44" s="280" t="s">
        <v>290</v>
      </c>
      <c r="M44" s="258"/>
      <c r="N44" s="123"/>
    </row>
    <row r="45" spans="1:15" x14ac:dyDescent="0.2">
      <c r="A45" s="766" t="s">
        <v>305</v>
      </c>
      <c r="B45" s="767"/>
      <c r="C45" s="767"/>
      <c r="D45" s="768"/>
      <c r="E45" s="73"/>
      <c r="F45" s="82"/>
      <c r="G45" s="83"/>
      <c r="H45" s="82"/>
      <c r="I45" s="83"/>
      <c r="J45" s="82"/>
      <c r="K45" s="260"/>
      <c r="L45" s="280" t="s">
        <v>294</v>
      </c>
      <c r="M45" s="122"/>
      <c r="N45" s="123"/>
      <c r="O45" s="259"/>
    </row>
    <row r="46" spans="1:15" x14ac:dyDescent="0.2">
      <c r="A46" s="766" t="s">
        <v>306</v>
      </c>
      <c r="B46" s="767"/>
      <c r="C46" s="767"/>
      <c r="D46" s="768"/>
      <c r="E46" s="73"/>
      <c r="F46" s="86"/>
      <c r="G46" s="83"/>
      <c r="H46" s="86"/>
      <c r="I46" s="83"/>
      <c r="J46" s="86"/>
      <c r="K46" s="69"/>
      <c r="L46" s="280" t="s">
        <v>296</v>
      </c>
      <c r="M46" s="255"/>
      <c r="N46" s="123" t="s">
        <v>297</v>
      </c>
    </row>
    <row r="47" spans="1:15" ht="13.5" thickBot="1" x14ac:dyDescent="0.25">
      <c r="A47" s="917" t="s">
        <v>308</v>
      </c>
      <c r="B47" s="918"/>
      <c r="C47" s="918"/>
      <c r="D47" s="919"/>
      <c r="E47" s="73"/>
      <c r="F47" s="158"/>
      <c r="G47" s="83"/>
      <c r="H47" s="158"/>
      <c r="I47" s="83"/>
      <c r="J47" s="158"/>
      <c r="K47" s="69"/>
      <c r="L47" s="280" t="s">
        <v>299</v>
      </c>
      <c r="M47" s="263"/>
      <c r="N47" s="123" t="s">
        <v>297</v>
      </c>
    </row>
    <row r="48" spans="1:15" x14ac:dyDescent="0.2">
      <c r="A48" s="707" t="s">
        <v>452</v>
      </c>
      <c r="B48" s="708"/>
      <c r="C48" s="708"/>
      <c r="D48" s="708"/>
      <c r="E48" s="708"/>
      <c r="F48" s="708"/>
      <c r="G48" s="708"/>
      <c r="H48" s="708"/>
      <c r="I48" s="708"/>
      <c r="J48" s="708"/>
      <c r="K48" s="709"/>
      <c r="L48" s="280" t="s">
        <v>301</v>
      </c>
      <c r="M48" s="263"/>
      <c r="N48" s="123" t="s">
        <v>297</v>
      </c>
    </row>
    <row r="49" spans="1:14" x14ac:dyDescent="0.2">
      <c r="A49" s="914"/>
      <c r="B49" s="915"/>
      <c r="C49" s="915"/>
      <c r="D49" s="915"/>
      <c r="E49" s="915"/>
      <c r="F49" s="915"/>
      <c r="G49" s="915"/>
      <c r="H49" s="915"/>
      <c r="I49" s="915"/>
      <c r="J49" s="915"/>
      <c r="K49" s="916"/>
      <c r="L49" s="280" t="s">
        <v>490</v>
      </c>
      <c r="M49" s="263"/>
      <c r="N49" s="123"/>
    </row>
    <row r="50" spans="1:14" x14ac:dyDescent="0.2">
      <c r="A50" s="914"/>
      <c r="B50" s="915"/>
      <c r="C50" s="915"/>
      <c r="D50" s="915"/>
      <c r="E50" s="915"/>
      <c r="F50" s="915"/>
      <c r="G50" s="915"/>
      <c r="H50" s="915"/>
      <c r="I50" s="915"/>
      <c r="J50" s="915"/>
      <c r="K50" s="916"/>
      <c r="L50" s="280" t="s">
        <v>491</v>
      </c>
      <c r="M50" s="258"/>
      <c r="N50" s="123"/>
    </row>
    <row r="51" spans="1:14" x14ac:dyDescent="0.2">
      <c r="A51" s="914"/>
      <c r="B51" s="915"/>
      <c r="C51" s="915"/>
      <c r="D51" s="915"/>
      <c r="E51" s="915"/>
      <c r="F51" s="915"/>
      <c r="G51" s="915"/>
      <c r="H51" s="915"/>
      <c r="I51" s="915"/>
      <c r="J51" s="915"/>
      <c r="K51" s="916"/>
      <c r="L51" s="280"/>
      <c r="M51" s="258"/>
      <c r="N51" s="123"/>
    </row>
    <row r="52" spans="1:14" x14ac:dyDescent="0.2">
      <c r="A52" s="914"/>
      <c r="B52" s="915"/>
      <c r="C52" s="915"/>
      <c r="D52" s="915"/>
      <c r="E52" s="915"/>
      <c r="F52" s="915"/>
      <c r="G52" s="915"/>
      <c r="H52" s="915"/>
      <c r="I52" s="915"/>
      <c r="J52" s="915"/>
      <c r="K52" s="916"/>
      <c r="L52" s="280"/>
      <c r="M52" s="258"/>
      <c r="N52" s="123"/>
    </row>
    <row r="53" spans="1:14" ht="13.5" thickBot="1" x14ac:dyDescent="0.25">
      <c r="A53" s="819"/>
      <c r="B53" s="820"/>
      <c r="C53" s="820"/>
      <c r="D53" s="820"/>
      <c r="E53" s="820"/>
      <c r="F53" s="820"/>
      <c r="G53" s="820"/>
      <c r="H53" s="820"/>
      <c r="I53" s="820"/>
      <c r="J53" s="820"/>
      <c r="K53" s="821"/>
      <c r="L53" s="281"/>
      <c r="M53" s="302"/>
      <c r="N53" s="303"/>
    </row>
    <row r="54" spans="1:14" ht="16.5" thickBot="1" x14ac:dyDescent="0.25">
      <c r="A54" s="716" t="s">
        <v>317</v>
      </c>
      <c r="B54" s="717"/>
      <c r="C54" s="717"/>
      <c r="D54" s="717"/>
      <c r="E54" s="717"/>
      <c r="F54" s="717"/>
      <c r="G54" s="717"/>
      <c r="H54" s="717"/>
      <c r="I54" s="717"/>
      <c r="J54" s="717"/>
      <c r="K54" s="717"/>
      <c r="L54" s="717"/>
      <c r="M54" s="717"/>
      <c r="N54" s="771"/>
    </row>
    <row r="55" spans="1:14" ht="13.5" thickBot="1" x14ac:dyDescent="0.25">
      <c r="A55" s="390"/>
      <c r="B55" s="102"/>
      <c r="C55" s="102"/>
      <c r="D55" s="102"/>
      <c r="E55" s="102"/>
      <c r="F55" s="103" t="s">
        <v>234</v>
      </c>
      <c r="G55" s="103"/>
      <c r="H55" s="103" t="s">
        <v>137</v>
      </c>
      <c r="I55" s="104"/>
      <c r="J55" s="104" t="s">
        <v>260</v>
      </c>
      <c r="K55" s="403"/>
      <c r="L55" s="763" t="s">
        <v>315</v>
      </c>
      <c r="M55" s="764"/>
      <c r="N55" s="765"/>
    </row>
    <row r="56" spans="1:14" x14ac:dyDescent="0.2">
      <c r="A56" s="766" t="s">
        <v>326</v>
      </c>
      <c r="B56" s="767"/>
      <c r="C56" s="767"/>
      <c r="D56" s="768"/>
      <c r="E56" s="73"/>
      <c r="F56" s="368"/>
      <c r="G56" s="167"/>
      <c r="H56" s="368"/>
      <c r="I56" s="167"/>
      <c r="J56" s="368"/>
      <c r="K56" s="69"/>
      <c r="L56" s="313" t="s">
        <v>444</v>
      </c>
      <c r="M56" s="426"/>
      <c r="N56" s="427" t="s">
        <v>284</v>
      </c>
    </row>
    <row r="57" spans="1:14" ht="12.75" customHeight="1" x14ac:dyDescent="0.2">
      <c r="A57" s="747" t="s">
        <v>321</v>
      </c>
      <c r="B57" s="748"/>
      <c r="C57" s="748"/>
      <c r="D57" s="749"/>
      <c r="E57" s="73"/>
      <c r="F57" s="368"/>
      <c r="G57" s="167"/>
      <c r="H57" s="368"/>
      <c r="I57" s="167"/>
      <c r="J57" s="368"/>
      <c r="K57" s="69"/>
      <c r="L57" s="280" t="s">
        <v>316</v>
      </c>
      <c r="M57" s="256"/>
      <c r="N57" s="123"/>
    </row>
    <row r="58" spans="1:14" x14ac:dyDescent="0.2">
      <c r="A58" s="747" t="s">
        <v>322</v>
      </c>
      <c r="B58" s="748"/>
      <c r="C58" s="748"/>
      <c r="D58" s="749"/>
      <c r="E58" s="73"/>
      <c r="F58" s="368"/>
      <c r="G58" s="167"/>
      <c r="H58" s="368"/>
      <c r="I58" s="167"/>
      <c r="J58" s="368"/>
      <c r="K58" s="69"/>
      <c r="L58" s="423" t="s">
        <v>327</v>
      </c>
      <c r="M58" s="334"/>
      <c r="N58" s="123"/>
    </row>
    <row r="59" spans="1:14" x14ac:dyDescent="0.2">
      <c r="A59" s="747" t="s">
        <v>92</v>
      </c>
      <c r="B59" s="748"/>
      <c r="C59" s="748"/>
      <c r="D59" s="749"/>
      <c r="E59" s="73"/>
      <c r="F59" s="368"/>
      <c r="G59" s="167"/>
      <c r="H59" s="368"/>
      <c r="I59" s="167"/>
      <c r="J59" s="368"/>
      <c r="K59" s="69"/>
      <c r="L59" s="280" t="s">
        <v>328</v>
      </c>
      <c r="M59" s="418"/>
      <c r="N59" s="123" t="s">
        <v>330</v>
      </c>
    </row>
    <row r="60" spans="1:14" x14ac:dyDescent="0.2">
      <c r="A60" s="747" t="s">
        <v>323</v>
      </c>
      <c r="B60" s="748"/>
      <c r="C60" s="748"/>
      <c r="D60" s="749"/>
      <c r="E60" s="73"/>
      <c r="F60" s="368"/>
      <c r="G60" s="167"/>
      <c r="H60" s="368"/>
      <c r="I60" s="167"/>
      <c r="J60" s="368"/>
      <c r="K60" s="69"/>
      <c r="L60" s="280" t="s">
        <v>437</v>
      </c>
      <c r="M60" s="418"/>
      <c r="N60" s="123"/>
    </row>
    <row r="61" spans="1:14" ht="12.75" customHeight="1" x14ac:dyDescent="0.2">
      <c r="A61" s="747" t="s">
        <v>116</v>
      </c>
      <c r="B61" s="748"/>
      <c r="C61" s="748"/>
      <c r="D61" s="749"/>
      <c r="E61" s="73"/>
      <c r="F61" s="368"/>
      <c r="G61" s="167"/>
      <c r="H61" s="368"/>
      <c r="I61" s="167"/>
      <c r="J61" s="368"/>
      <c r="K61" s="69"/>
      <c r="L61" s="280" t="s">
        <v>329</v>
      </c>
      <c r="M61" s="419"/>
      <c r="N61" s="123" t="s">
        <v>331</v>
      </c>
    </row>
    <row r="62" spans="1:14" ht="12.75" customHeight="1" x14ac:dyDescent="0.2">
      <c r="A62" s="747" t="s">
        <v>325</v>
      </c>
      <c r="B62" s="748"/>
      <c r="C62" s="748"/>
      <c r="D62" s="749"/>
      <c r="E62" s="73"/>
      <c r="F62" s="368"/>
      <c r="G62" s="167"/>
      <c r="H62" s="368"/>
      <c r="I62" s="167"/>
      <c r="J62" s="368"/>
      <c r="K62" s="69"/>
      <c r="L62" s="280" t="s">
        <v>340</v>
      </c>
      <c r="M62" s="769"/>
      <c r="N62" s="770"/>
    </row>
    <row r="63" spans="1:14" ht="12.75" customHeight="1" x14ac:dyDescent="0.2">
      <c r="A63" s="747" t="s">
        <v>445</v>
      </c>
      <c r="B63" s="748"/>
      <c r="C63" s="748"/>
      <c r="D63" s="749"/>
      <c r="E63" s="73"/>
      <c r="F63" s="368"/>
      <c r="G63" s="167"/>
      <c r="H63" s="368"/>
      <c r="I63" s="167"/>
      <c r="J63" s="368"/>
      <c r="K63" s="69"/>
      <c r="L63" s="423" t="s">
        <v>332</v>
      </c>
      <c r="M63" s="419"/>
      <c r="N63" s="123"/>
    </row>
    <row r="64" spans="1:14" x14ac:dyDescent="0.2">
      <c r="A64" s="747" t="s">
        <v>446</v>
      </c>
      <c r="B64" s="748"/>
      <c r="C64" s="748"/>
      <c r="D64" s="749"/>
      <c r="E64" s="73"/>
      <c r="F64" s="368"/>
      <c r="G64" s="167"/>
      <c r="H64" s="368"/>
      <c r="I64" s="167"/>
      <c r="J64" s="368"/>
      <c r="K64" s="69"/>
      <c r="L64" s="280" t="s">
        <v>333</v>
      </c>
      <c r="M64" s="419"/>
      <c r="N64" s="123" t="s">
        <v>330</v>
      </c>
    </row>
    <row r="65" spans="1:14" x14ac:dyDescent="0.2">
      <c r="A65" s="772"/>
      <c r="B65" s="773"/>
      <c r="C65" s="773"/>
      <c r="D65" s="774"/>
      <c r="E65" s="73"/>
      <c r="F65" s="368"/>
      <c r="G65" s="167"/>
      <c r="H65" s="368"/>
      <c r="I65" s="167"/>
      <c r="J65" s="368"/>
      <c r="K65" s="69"/>
      <c r="L65" s="280" t="s">
        <v>334</v>
      </c>
      <c r="M65" s="419"/>
      <c r="N65" s="123" t="s">
        <v>335</v>
      </c>
    </row>
    <row r="66" spans="1:14" x14ac:dyDescent="0.2">
      <c r="A66" s="772"/>
      <c r="B66" s="773"/>
      <c r="C66" s="773"/>
      <c r="D66" s="774"/>
      <c r="E66" s="73"/>
      <c r="F66" s="368"/>
      <c r="G66" s="167"/>
      <c r="H66" s="368"/>
      <c r="I66" s="167"/>
      <c r="J66" s="368"/>
      <c r="K66" s="69"/>
      <c r="L66" s="280" t="s">
        <v>336</v>
      </c>
      <c r="M66" s="419"/>
      <c r="N66" s="123" t="s">
        <v>331</v>
      </c>
    </row>
    <row r="67" spans="1:14" x14ac:dyDescent="0.2">
      <c r="A67" s="772"/>
      <c r="B67" s="773"/>
      <c r="C67" s="773"/>
      <c r="D67" s="774"/>
      <c r="E67" s="73"/>
      <c r="F67" s="368"/>
      <c r="G67" s="167"/>
      <c r="H67" s="368"/>
      <c r="I67" s="167"/>
      <c r="J67" s="368"/>
      <c r="K67" s="69"/>
      <c r="L67" s="280" t="s">
        <v>341</v>
      </c>
      <c r="M67" s="769"/>
      <c r="N67" s="770"/>
    </row>
    <row r="68" spans="1:14" x14ac:dyDescent="0.2">
      <c r="A68" s="772"/>
      <c r="B68" s="773"/>
      <c r="C68" s="773"/>
      <c r="D68" s="774"/>
      <c r="E68" s="73"/>
      <c r="F68" s="368"/>
      <c r="G68" s="167"/>
      <c r="H68" s="368"/>
      <c r="I68" s="167"/>
      <c r="J68" s="368"/>
      <c r="K68" s="69"/>
      <c r="L68" s="423" t="s">
        <v>1284</v>
      </c>
      <c r="M68" s="419"/>
      <c r="N68" s="123"/>
    </row>
    <row r="69" spans="1:14" x14ac:dyDescent="0.2">
      <c r="A69" s="772"/>
      <c r="B69" s="773"/>
      <c r="C69" s="773"/>
      <c r="D69" s="774"/>
      <c r="E69" s="73"/>
      <c r="F69" s="368"/>
      <c r="G69" s="167"/>
      <c r="H69" s="368"/>
      <c r="I69" s="167"/>
      <c r="J69" s="368"/>
      <c r="K69" s="69"/>
      <c r="L69" s="280" t="s">
        <v>337</v>
      </c>
      <c r="M69" s="419"/>
      <c r="N69" s="123" t="s">
        <v>338</v>
      </c>
    </row>
    <row r="70" spans="1:14" ht="13.5" thickBot="1" x14ac:dyDescent="0.25">
      <c r="A70" s="909"/>
      <c r="B70" s="910"/>
      <c r="C70" s="910"/>
      <c r="D70" s="910"/>
      <c r="E70" s="78"/>
      <c r="F70" s="430"/>
      <c r="G70" s="320"/>
      <c r="H70" s="430"/>
      <c r="I70" s="320"/>
      <c r="J70" s="430"/>
      <c r="K70" s="69"/>
      <c r="L70" s="280" t="s">
        <v>342</v>
      </c>
      <c r="M70" s="769"/>
      <c r="N70" s="770"/>
    </row>
    <row r="71" spans="1:14" x14ac:dyDescent="0.2">
      <c r="A71" s="900" t="s">
        <v>320</v>
      </c>
      <c r="B71" s="901"/>
      <c r="C71" s="901"/>
      <c r="D71" s="901"/>
      <c r="E71" s="901"/>
      <c r="F71" s="901"/>
      <c r="G71" s="901"/>
      <c r="H71" s="901"/>
      <c r="I71" s="901"/>
      <c r="J71" s="901"/>
      <c r="K71" s="902"/>
      <c r="L71" s="423" t="s">
        <v>339</v>
      </c>
      <c r="M71" s="419"/>
      <c r="N71" s="123"/>
    </row>
    <row r="72" spans="1:14" x14ac:dyDescent="0.2">
      <c r="A72" s="920"/>
      <c r="B72" s="921"/>
      <c r="C72" s="921"/>
      <c r="D72" s="921"/>
      <c r="E72" s="921"/>
      <c r="F72" s="921"/>
      <c r="G72" s="921"/>
      <c r="H72" s="921"/>
      <c r="I72" s="921"/>
      <c r="J72" s="921"/>
      <c r="K72" s="922"/>
      <c r="L72" s="280" t="s">
        <v>429</v>
      </c>
      <c r="M72" s="419"/>
      <c r="N72" s="123" t="s">
        <v>338</v>
      </c>
    </row>
    <row r="73" spans="1:14" x14ac:dyDescent="0.2">
      <c r="A73" s="920"/>
      <c r="B73" s="921"/>
      <c r="C73" s="921"/>
      <c r="D73" s="921"/>
      <c r="E73" s="921"/>
      <c r="F73" s="921"/>
      <c r="G73" s="921"/>
      <c r="H73" s="921"/>
      <c r="I73" s="921"/>
      <c r="J73" s="921"/>
      <c r="K73" s="922"/>
      <c r="L73" s="280" t="s">
        <v>438</v>
      </c>
      <c r="M73" s="424"/>
      <c r="N73" s="425" t="s">
        <v>439</v>
      </c>
    </row>
    <row r="74" spans="1:14" x14ac:dyDescent="0.2">
      <c r="A74" s="920"/>
      <c r="B74" s="921"/>
      <c r="C74" s="921"/>
      <c r="D74" s="921"/>
      <c r="E74" s="921"/>
      <c r="F74" s="921"/>
      <c r="G74" s="921"/>
      <c r="H74" s="921"/>
      <c r="I74" s="921"/>
      <c r="J74" s="921"/>
      <c r="K74" s="922"/>
      <c r="L74" s="280" t="s">
        <v>430</v>
      </c>
      <c r="M74" s="769"/>
      <c r="N74" s="770"/>
    </row>
    <row r="75" spans="1:14" x14ac:dyDescent="0.2">
      <c r="A75" s="920"/>
      <c r="B75" s="921"/>
      <c r="C75" s="921"/>
      <c r="D75" s="921"/>
      <c r="E75" s="921"/>
      <c r="F75" s="921"/>
      <c r="G75" s="921"/>
      <c r="H75" s="921"/>
      <c r="I75" s="921"/>
      <c r="J75" s="921"/>
      <c r="K75" s="922"/>
      <c r="L75" s="280" t="s">
        <v>431</v>
      </c>
      <c r="M75" s="419"/>
      <c r="N75" s="123"/>
    </row>
    <row r="76" spans="1:14" x14ac:dyDescent="0.2">
      <c r="A76" s="920"/>
      <c r="B76" s="921"/>
      <c r="C76" s="921"/>
      <c r="D76" s="921"/>
      <c r="E76" s="921"/>
      <c r="F76" s="921"/>
      <c r="G76" s="921"/>
      <c r="H76" s="921"/>
      <c r="I76" s="921"/>
      <c r="J76" s="921"/>
      <c r="K76" s="922"/>
      <c r="L76" s="280" t="s">
        <v>432</v>
      </c>
      <c r="M76" s="419"/>
      <c r="N76" s="123" t="s">
        <v>335</v>
      </c>
    </row>
    <row r="77" spans="1:14" x14ac:dyDescent="0.2">
      <c r="A77" s="920"/>
      <c r="B77" s="921"/>
      <c r="C77" s="921"/>
      <c r="D77" s="921"/>
      <c r="E77" s="921"/>
      <c r="F77" s="921"/>
      <c r="G77" s="921"/>
      <c r="H77" s="921"/>
      <c r="I77" s="921"/>
      <c r="J77" s="921"/>
      <c r="K77" s="922"/>
      <c r="L77" s="423" t="s">
        <v>433</v>
      </c>
      <c r="M77" s="419"/>
      <c r="N77" s="123"/>
    </row>
    <row r="78" spans="1:14" x14ac:dyDescent="0.2">
      <c r="A78" s="920"/>
      <c r="B78" s="921"/>
      <c r="C78" s="921"/>
      <c r="D78" s="921"/>
      <c r="E78" s="921"/>
      <c r="F78" s="921"/>
      <c r="G78" s="921"/>
      <c r="H78" s="921"/>
      <c r="I78" s="921"/>
      <c r="J78" s="921"/>
      <c r="K78" s="922"/>
      <c r="L78" s="280" t="s">
        <v>434</v>
      </c>
      <c r="M78" s="769"/>
      <c r="N78" s="770"/>
    </row>
    <row r="79" spans="1:14" x14ac:dyDescent="0.2">
      <c r="A79" s="920"/>
      <c r="B79" s="921"/>
      <c r="C79" s="921"/>
      <c r="D79" s="921"/>
      <c r="E79" s="921"/>
      <c r="F79" s="921"/>
      <c r="G79" s="921"/>
      <c r="H79" s="921"/>
      <c r="I79" s="921"/>
      <c r="J79" s="921"/>
      <c r="K79" s="922"/>
      <c r="L79" s="280" t="s">
        <v>443</v>
      </c>
      <c r="M79" s="419"/>
      <c r="N79" s="123" t="s">
        <v>104</v>
      </c>
    </row>
    <row r="80" spans="1:14" ht="12.75" customHeight="1" x14ac:dyDescent="0.2">
      <c r="A80" s="920"/>
      <c r="B80" s="921"/>
      <c r="C80" s="921"/>
      <c r="D80" s="921"/>
      <c r="E80" s="921"/>
      <c r="F80" s="921"/>
      <c r="G80" s="921"/>
      <c r="H80" s="921"/>
      <c r="I80" s="921"/>
      <c r="J80" s="921"/>
      <c r="K80" s="922"/>
      <c r="L80" s="280" t="s">
        <v>435</v>
      </c>
      <c r="M80" s="419"/>
      <c r="N80" s="123" t="s">
        <v>436</v>
      </c>
    </row>
    <row r="81" spans="1:14" ht="12.75" customHeight="1" x14ac:dyDescent="0.2">
      <c r="A81" s="920"/>
      <c r="B81" s="921"/>
      <c r="C81" s="921"/>
      <c r="D81" s="921"/>
      <c r="E81" s="921"/>
      <c r="F81" s="921"/>
      <c r="G81" s="921"/>
      <c r="H81" s="921"/>
      <c r="I81" s="921"/>
      <c r="J81" s="921"/>
      <c r="K81" s="922"/>
      <c r="L81" s="423" t="s">
        <v>440</v>
      </c>
      <c r="M81" s="419"/>
      <c r="N81" s="90"/>
    </row>
    <row r="82" spans="1:14" ht="12.75" customHeight="1" x14ac:dyDescent="0.2">
      <c r="A82" s="920"/>
      <c r="B82" s="921"/>
      <c r="C82" s="921"/>
      <c r="D82" s="921"/>
      <c r="E82" s="921"/>
      <c r="F82" s="921"/>
      <c r="G82" s="921"/>
      <c r="H82" s="921"/>
      <c r="I82" s="921"/>
      <c r="J82" s="921"/>
      <c r="K82" s="922"/>
      <c r="L82" s="280" t="s">
        <v>441</v>
      </c>
      <c r="M82" s="419"/>
      <c r="N82" s="90"/>
    </row>
    <row r="83" spans="1:14" ht="12.75" customHeight="1" thickBot="1" x14ac:dyDescent="0.25">
      <c r="A83" s="903"/>
      <c r="B83" s="904"/>
      <c r="C83" s="904"/>
      <c r="D83" s="904"/>
      <c r="E83" s="904"/>
      <c r="F83" s="904"/>
      <c r="G83" s="904"/>
      <c r="H83" s="904"/>
      <c r="I83" s="904"/>
      <c r="J83" s="904"/>
      <c r="K83" s="905"/>
      <c r="L83" s="281" t="s">
        <v>442</v>
      </c>
      <c r="M83" s="428"/>
      <c r="N83" s="429" t="s">
        <v>104</v>
      </c>
    </row>
    <row r="84" spans="1:14" ht="16.5" thickBot="1" x14ac:dyDescent="0.25">
      <c r="A84" s="716" t="s">
        <v>311</v>
      </c>
      <c r="B84" s="717"/>
      <c r="C84" s="717"/>
      <c r="D84" s="717"/>
      <c r="E84" s="717"/>
      <c r="F84" s="717"/>
      <c r="G84" s="717"/>
      <c r="H84" s="717"/>
      <c r="I84" s="717"/>
      <c r="J84" s="717"/>
      <c r="K84" s="717"/>
      <c r="L84" s="717"/>
      <c r="M84" s="717"/>
      <c r="N84" s="771"/>
    </row>
    <row r="85" spans="1:14" ht="12.75" customHeight="1" x14ac:dyDescent="0.2">
      <c r="A85" s="340" t="s">
        <v>503</v>
      </c>
      <c r="B85" s="377"/>
      <c r="C85" s="377"/>
      <c r="D85" s="304"/>
      <c r="E85" s="301"/>
      <c r="F85" s="103" t="s">
        <v>234</v>
      </c>
      <c r="G85" s="103"/>
      <c r="H85" s="103" t="s">
        <v>137</v>
      </c>
      <c r="I85" s="104"/>
      <c r="J85" s="104" t="s">
        <v>260</v>
      </c>
      <c r="K85" s="102"/>
      <c r="L85" s="911" t="s">
        <v>537</v>
      </c>
      <c r="M85" s="912"/>
      <c r="N85" s="913"/>
    </row>
    <row r="86" spans="1:14" ht="12.75" customHeight="1" x14ac:dyDescent="0.2">
      <c r="A86" s="766" t="s">
        <v>295</v>
      </c>
      <c r="B86" s="767"/>
      <c r="C86" s="767"/>
      <c r="D86" s="768"/>
      <c r="E86" s="76"/>
      <c r="F86" s="82"/>
      <c r="G86" s="83"/>
      <c r="H86" s="82"/>
      <c r="I86" s="83"/>
      <c r="J86" s="82"/>
      <c r="K86" s="69"/>
      <c r="L86" s="906" t="s">
        <v>496</v>
      </c>
      <c r="M86" s="907"/>
      <c r="N86" s="908"/>
    </row>
    <row r="87" spans="1:14" x14ac:dyDescent="0.2">
      <c r="A87" s="766" t="s">
        <v>313</v>
      </c>
      <c r="B87" s="767"/>
      <c r="C87" s="767"/>
      <c r="D87" s="768"/>
      <c r="E87" s="76"/>
      <c r="F87" s="82"/>
      <c r="G87" s="83"/>
      <c r="H87" s="82"/>
      <c r="I87" s="83"/>
      <c r="J87" s="82"/>
      <c r="K87" s="69"/>
      <c r="L87" s="280" t="s">
        <v>492</v>
      </c>
      <c r="M87" s="271"/>
      <c r="N87" s="319" t="s">
        <v>284</v>
      </c>
    </row>
    <row r="88" spans="1:14" x14ac:dyDescent="0.2">
      <c r="A88" s="766" t="s">
        <v>314</v>
      </c>
      <c r="B88" s="767"/>
      <c r="C88" s="767"/>
      <c r="D88" s="768"/>
      <c r="E88" s="76"/>
      <c r="F88" s="82"/>
      <c r="G88" s="83"/>
      <c r="H88" s="82"/>
      <c r="I88" s="83"/>
      <c r="J88" s="82"/>
      <c r="K88" s="69"/>
      <c r="L88" s="280" t="s">
        <v>307</v>
      </c>
      <c r="M88" s="256"/>
      <c r="N88" s="123"/>
    </row>
    <row r="89" spans="1:14" x14ac:dyDescent="0.2">
      <c r="A89" s="766" t="s">
        <v>302</v>
      </c>
      <c r="B89" s="767"/>
      <c r="C89" s="767"/>
      <c r="D89" s="768"/>
      <c r="E89" s="76"/>
      <c r="F89" s="82"/>
      <c r="G89" s="83"/>
      <c r="H89" s="82"/>
      <c r="I89" s="83"/>
      <c r="J89" s="82"/>
      <c r="K89" s="69"/>
      <c r="L89" s="280" t="s">
        <v>291</v>
      </c>
      <c r="M89" s="257"/>
      <c r="N89" s="123" t="s">
        <v>292</v>
      </c>
    </row>
    <row r="90" spans="1:14" x14ac:dyDescent="0.2">
      <c r="A90" s="766" t="s">
        <v>447</v>
      </c>
      <c r="B90" s="767"/>
      <c r="C90" s="767"/>
      <c r="D90" s="768"/>
      <c r="E90" s="76"/>
      <c r="F90" s="82"/>
      <c r="G90" s="83"/>
      <c r="H90" s="82"/>
      <c r="I90" s="83"/>
      <c r="J90" s="82"/>
      <c r="K90" s="69"/>
      <c r="L90" s="280" t="s">
        <v>82</v>
      </c>
      <c r="M90" s="257"/>
      <c r="N90" s="123" t="s">
        <v>83</v>
      </c>
    </row>
    <row r="91" spans="1:14" x14ac:dyDescent="0.2">
      <c r="A91" s="766" t="s">
        <v>447</v>
      </c>
      <c r="B91" s="767"/>
      <c r="C91" s="767"/>
      <c r="D91" s="768"/>
      <c r="E91" s="76"/>
      <c r="F91" s="82"/>
      <c r="G91" s="365"/>
      <c r="H91" s="82"/>
      <c r="I91" s="365"/>
      <c r="J91" s="82"/>
      <c r="K91" s="69"/>
      <c r="L91" s="280" t="s">
        <v>494</v>
      </c>
      <c r="M91" s="339"/>
      <c r="N91" s="123" t="s">
        <v>310</v>
      </c>
    </row>
    <row r="92" spans="1:14" x14ac:dyDescent="0.2">
      <c r="A92" s="347"/>
      <c r="B92" s="341"/>
      <c r="C92" s="341"/>
      <c r="D92" s="341"/>
      <c r="E92" s="78"/>
      <c r="F92" s="85"/>
      <c r="G92" s="85"/>
      <c r="H92" s="85"/>
      <c r="I92" s="85"/>
      <c r="J92" s="85"/>
      <c r="K92" s="69"/>
      <c r="L92" s="280" t="s">
        <v>493</v>
      </c>
      <c r="M92" s="339"/>
      <c r="N92" s="123" t="s">
        <v>310</v>
      </c>
    </row>
    <row r="93" spans="1:14" x14ac:dyDescent="0.2">
      <c r="A93" s="348" t="s">
        <v>497</v>
      </c>
      <c r="B93" s="117"/>
      <c r="C93" s="117"/>
      <c r="D93" s="100"/>
      <c r="E93" s="78"/>
      <c r="F93" s="70" t="s">
        <v>234</v>
      </c>
      <c r="G93" s="70"/>
      <c r="H93" s="70" t="s">
        <v>137</v>
      </c>
      <c r="I93" s="71"/>
      <c r="J93" s="71" t="s">
        <v>260</v>
      </c>
      <c r="K93" s="69"/>
      <c r="L93" s="280" t="s">
        <v>495</v>
      </c>
      <c r="M93" s="257"/>
      <c r="N93" s="123" t="s">
        <v>310</v>
      </c>
    </row>
    <row r="94" spans="1:14" x14ac:dyDescent="0.2">
      <c r="A94" s="766" t="s">
        <v>295</v>
      </c>
      <c r="B94" s="767"/>
      <c r="C94" s="767"/>
      <c r="D94" s="768"/>
      <c r="E94" s="73"/>
      <c r="F94" s="363"/>
      <c r="G94" s="364"/>
      <c r="H94" s="363"/>
      <c r="I94" s="364"/>
      <c r="J94" s="363"/>
      <c r="K94" s="69"/>
      <c r="L94" s="280" t="s">
        <v>81</v>
      </c>
      <c r="M94" s="257"/>
      <c r="N94" s="123"/>
    </row>
    <row r="95" spans="1:14" x14ac:dyDescent="0.2">
      <c r="A95" s="766" t="s">
        <v>505</v>
      </c>
      <c r="B95" s="767"/>
      <c r="C95" s="767"/>
      <c r="D95" s="768"/>
      <c r="E95" s="73"/>
      <c r="F95" s="363"/>
      <c r="G95" s="364"/>
      <c r="H95" s="363"/>
      <c r="I95" s="364"/>
      <c r="J95" s="363"/>
      <c r="K95" s="69"/>
      <c r="L95" s="280" t="s">
        <v>312</v>
      </c>
      <c r="M95" s="257"/>
      <c r="N95" s="123" t="s">
        <v>310</v>
      </c>
    </row>
    <row r="96" spans="1:14" x14ac:dyDescent="0.2">
      <c r="A96" s="766" t="s">
        <v>504</v>
      </c>
      <c r="B96" s="767"/>
      <c r="C96" s="767"/>
      <c r="D96" s="768"/>
      <c r="E96" s="73"/>
      <c r="F96" s="363"/>
      <c r="G96" s="364"/>
      <c r="H96" s="363"/>
      <c r="I96" s="364"/>
      <c r="J96" s="363"/>
      <c r="K96" s="69"/>
      <c r="L96" s="280" t="s">
        <v>309</v>
      </c>
      <c r="M96" s="257"/>
      <c r="N96" s="123" t="s">
        <v>310</v>
      </c>
    </row>
    <row r="97" spans="1:14" x14ac:dyDescent="0.2">
      <c r="A97" s="766" t="s">
        <v>506</v>
      </c>
      <c r="B97" s="767"/>
      <c r="C97" s="767"/>
      <c r="D97" s="768"/>
      <c r="E97" s="76"/>
      <c r="F97" s="363"/>
      <c r="G97" s="364"/>
      <c r="H97" s="363"/>
      <c r="I97" s="364"/>
      <c r="J97" s="363"/>
      <c r="K97" s="69"/>
      <c r="L97" s="977" t="s">
        <v>497</v>
      </c>
      <c r="M97" s="978"/>
      <c r="N97" s="979"/>
    </row>
    <row r="98" spans="1:14" ht="15" customHeight="1" x14ac:dyDescent="0.2">
      <c r="A98" s="766" t="s">
        <v>302</v>
      </c>
      <c r="B98" s="767"/>
      <c r="C98" s="767"/>
      <c r="D98" s="768"/>
      <c r="E98" s="76"/>
      <c r="F98" s="363"/>
      <c r="G98" s="88"/>
      <c r="H98" s="363"/>
      <c r="I98" s="88"/>
      <c r="J98" s="363"/>
      <c r="K98" s="69"/>
      <c r="L98" s="280" t="s">
        <v>498</v>
      </c>
      <c r="M98" s="122"/>
      <c r="N98" s="123"/>
    </row>
    <row r="99" spans="1:14" ht="13.5" thickBot="1" x14ac:dyDescent="0.25">
      <c r="A99" s="950"/>
      <c r="B99" s="951"/>
      <c r="C99" s="951"/>
      <c r="D99" s="952"/>
      <c r="E99" s="78"/>
      <c r="F99" s="88"/>
      <c r="G99" s="88"/>
      <c r="H99" s="88"/>
      <c r="I99" s="88"/>
      <c r="J99" s="88"/>
      <c r="K99" s="69"/>
      <c r="L99" s="280" t="s">
        <v>499</v>
      </c>
      <c r="M99" s="275"/>
      <c r="N99" s="277"/>
    </row>
    <row r="100" spans="1:14" s="334" customFormat="1" ht="12.75" customHeight="1" x14ac:dyDescent="0.2">
      <c r="A100" s="955" t="s">
        <v>120</v>
      </c>
      <c r="B100" s="956"/>
      <c r="C100" s="956"/>
      <c r="D100" s="956"/>
      <c r="E100" s="956"/>
      <c r="F100" s="956"/>
      <c r="G100" s="956"/>
      <c r="H100" s="956"/>
      <c r="I100" s="956"/>
      <c r="J100" s="956"/>
      <c r="K100" s="957"/>
      <c r="L100" s="280" t="s">
        <v>500</v>
      </c>
      <c r="M100" s="273"/>
      <c r="N100" s="272"/>
    </row>
    <row r="101" spans="1:14" s="334" customFormat="1" x14ac:dyDescent="0.2">
      <c r="A101" s="958"/>
      <c r="B101" s="959"/>
      <c r="C101" s="959"/>
      <c r="D101" s="959"/>
      <c r="E101" s="959"/>
      <c r="F101" s="959"/>
      <c r="G101" s="959"/>
      <c r="H101" s="959"/>
      <c r="I101" s="959"/>
      <c r="J101" s="959"/>
      <c r="K101" s="960"/>
      <c r="L101" s="342" t="s">
        <v>501</v>
      </c>
      <c r="M101" s="279"/>
      <c r="N101" s="272"/>
    </row>
    <row r="102" spans="1:14" x14ac:dyDescent="0.2">
      <c r="A102" s="958"/>
      <c r="B102" s="959"/>
      <c r="C102" s="959"/>
      <c r="D102" s="959"/>
      <c r="E102" s="959"/>
      <c r="F102" s="959"/>
      <c r="G102" s="959"/>
      <c r="H102" s="959"/>
      <c r="I102" s="959"/>
      <c r="J102" s="959"/>
      <c r="K102" s="960"/>
      <c r="L102" s="343" t="s">
        <v>502</v>
      </c>
      <c r="M102" s="279"/>
      <c r="N102" s="274"/>
    </row>
    <row r="103" spans="1:14" ht="13.5" customHeight="1" x14ac:dyDescent="0.2">
      <c r="A103" s="958"/>
      <c r="B103" s="959"/>
      <c r="C103" s="959"/>
      <c r="D103" s="959"/>
      <c r="E103" s="959"/>
      <c r="F103" s="959"/>
      <c r="G103" s="959"/>
      <c r="H103" s="959"/>
      <c r="I103" s="959"/>
      <c r="J103" s="959"/>
      <c r="K103" s="960"/>
      <c r="L103" s="342" t="s">
        <v>507</v>
      </c>
      <c r="M103" s="345"/>
      <c r="N103" s="346"/>
    </row>
    <row r="104" spans="1:14" x14ac:dyDescent="0.2">
      <c r="A104" s="958"/>
      <c r="B104" s="959"/>
      <c r="C104" s="959"/>
      <c r="D104" s="959"/>
      <c r="E104" s="959"/>
      <c r="F104" s="959"/>
      <c r="G104" s="959"/>
      <c r="H104" s="959"/>
      <c r="I104" s="959"/>
      <c r="J104" s="959"/>
      <c r="K104" s="960"/>
      <c r="L104" s="342"/>
      <c r="M104" s="279"/>
      <c r="N104" s="274"/>
    </row>
    <row r="105" spans="1:14" ht="13.5" thickBot="1" x14ac:dyDescent="0.25">
      <c r="A105" s="961"/>
      <c r="B105" s="962"/>
      <c r="C105" s="962"/>
      <c r="D105" s="962"/>
      <c r="E105" s="962"/>
      <c r="F105" s="962"/>
      <c r="G105" s="962"/>
      <c r="H105" s="962"/>
      <c r="I105" s="962"/>
      <c r="J105" s="962"/>
      <c r="K105" s="963"/>
      <c r="L105" s="344"/>
      <c r="M105" s="276"/>
      <c r="N105" s="278"/>
    </row>
    <row r="106" spans="1:14" ht="16.5" thickBot="1" x14ac:dyDescent="0.25">
      <c r="A106" s="716" t="s">
        <v>118</v>
      </c>
      <c r="B106" s="717"/>
      <c r="C106" s="717"/>
      <c r="D106" s="717"/>
      <c r="E106" s="717"/>
      <c r="F106" s="717"/>
      <c r="G106" s="717"/>
      <c r="H106" s="717"/>
      <c r="I106" s="717"/>
      <c r="J106" s="717"/>
      <c r="K106" s="717"/>
      <c r="L106" s="717"/>
      <c r="M106" s="717"/>
      <c r="N106" s="771"/>
    </row>
    <row r="107" spans="1:14" ht="13.5" thickBot="1" x14ac:dyDescent="0.25">
      <c r="A107" s="390"/>
      <c r="B107" s="102"/>
      <c r="C107" s="102"/>
      <c r="D107" s="102"/>
      <c r="E107" s="102"/>
      <c r="F107" s="103" t="s">
        <v>234</v>
      </c>
      <c r="G107" s="103"/>
      <c r="H107" s="103" t="s">
        <v>137</v>
      </c>
      <c r="I107" s="104"/>
      <c r="J107" s="104" t="s">
        <v>260</v>
      </c>
      <c r="K107" s="403"/>
      <c r="L107" s="763" t="s">
        <v>315</v>
      </c>
      <c r="M107" s="764"/>
      <c r="N107" s="765"/>
    </row>
    <row r="108" spans="1:14" x14ac:dyDescent="0.2">
      <c r="A108" s="747" t="s">
        <v>91</v>
      </c>
      <c r="B108" s="748"/>
      <c r="C108" s="748"/>
      <c r="D108" s="749"/>
      <c r="E108" s="73"/>
      <c r="F108" s="368"/>
      <c r="G108" s="167"/>
      <c r="H108" s="368"/>
      <c r="I108" s="167"/>
      <c r="J108" s="368"/>
      <c r="K108" s="69"/>
      <c r="L108" s="280" t="s">
        <v>492</v>
      </c>
      <c r="M108" s="271"/>
      <c r="N108" s="319" t="s">
        <v>284</v>
      </c>
    </row>
    <row r="109" spans="1:14" x14ac:dyDescent="0.2">
      <c r="A109" s="747" t="s">
        <v>92</v>
      </c>
      <c r="B109" s="748"/>
      <c r="C109" s="748"/>
      <c r="D109" s="749"/>
      <c r="E109" s="73"/>
      <c r="F109" s="368"/>
      <c r="G109" s="167"/>
      <c r="H109" s="368"/>
      <c r="I109" s="167"/>
      <c r="J109" s="368"/>
      <c r="K109" s="69"/>
      <c r="L109" s="280" t="s">
        <v>307</v>
      </c>
      <c r="M109" s="256"/>
      <c r="N109" s="123"/>
    </row>
    <row r="110" spans="1:14" x14ac:dyDescent="0.2">
      <c r="A110" s="747" t="s">
        <v>124</v>
      </c>
      <c r="B110" s="748"/>
      <c r="C110" s="748"/>
      <c r="D110" s="749"/>
      <c r="E110" s="73"/>
      <c r="F110" s="368"/>
      <c r="G110" s="167"/>
      <c r="H110" s="368"/>
      <c r="I110" s="167"/>
      <c r="J110" s="368"/>
      <c r="K110" s="69"/>
      <c r="L110" s="280" t="s">
        <v>316</v>
      </c>
      <c r="M110" s="334"/>
      <c r="N110" s="123" t="s">
        <v>94</v>
      </c>
    </row>
    <row r="111" spans="1:14" x14ac:dyDescent="0.2">
      <c r="A111" s="747" t="s">
        <v>96</v>
      </c>
      <c r="B111" s="748"/>
      <c r="C111" s="748"/>
      <c r="D111" s="749"/>
      <c r="E111" s="73"/>
      <c r="F111" s="368"/>
      <c r="G111" s="167"/>
      <c r="H111" s="368"/>
      <c r="I111" s="167"/>
      <c r="J111" s="368"/>
      <c r="K111" s="69"/>
      <c r="L111" s="280" t="s">
        <v>95</v>
      </c>
      <c r="M111" s="418"/>
      <c r="N111" s="123"/>
    </row>
    <row r="112" spans="1:14" x14ac:dyDescent="0.2">
      <c r="A112" s="747" t="s">
        <v>102</v>
      </c>
      <c r="B112" s="748"/>
      <c r="C112" s="748"/>
      <c r="D112" s="749"/>
      <c r="E112" s="73"/>
      <c r="F112" s="368"/>
      <c r="G112" s="167"/>
      <c r="H112" s="368"/>
      <c r="I112" s="167"/>
      <c r="J112" s="368"/>
      <c r="K112" s="69"/>
      <c r="L112" s="280" t="s">
        <v>301</v>
      </c>
      <c r="M112" s="419"/>
      <c r="N112" s="123" t="s">
        <v>94</v>
      </c>
    </row>
    <row r="113" spans="1:14" x14ac:dyDescent="0.2">
      <c r="A113" s="747" t="s">
        <v>103</v>
      </c>
      <c r="B113" s="748"/>
      <c r="C113" s="748"/>
      <c r="D113" s="749"/>
      <c r="E113" s="73"/>
      <c r="F113" s="368"/>
      <c r="G113" s="167"/>
      <c r="H113" s="368"/>
      <c r="I113" s="167"/>
      <c r="J113" s="368"/>
      <c r="K113" s="69"/>
      <c r="L113" s="280" t="s">
        <v>93</v>
      </c>
      <c r="M113" s="419"/>
      <c r="N113" s="123" t="s">
        <v>94</v>
      </c>
    </row>
    <row r="114" spans="1:14" x14ac:dyDescent="0.2">
      <c r="A114" s="747" t="s">
        <v>105</v>
      </c>
      <c r="B114" s="748"/>
      <c r="C114" s="748"/>
      <c r="D114" s="749"/>
      <c r="E114" s="73"/>
      <c r="F114" s="368"/>
      <c r="G114" s="167"/>
      <c r="H114" s="368"/>
      <c r="I114" s="167"/>
      <c r="J114" s="368"/>
      <c r="K114" s="69"/>
      <c r="L114" s="280" t="s">
        <v>107</v>
      </c>
      <c r="M114" s="419"/>
      <c r="N114" s="123" t="s">
        <v>104</v>
      </c>
    </row>
    <row r="115" spans="1:14" x14ac:dyDescent="0.2">
      <c r="A115" s="747" t="s">
        <v>106</v>
      </c>
      <c r="B115" s="748"/>
      <c r="C115" s="748"/>
      <c r="D115" s="749"/>
      <c r="E115" s="73"/>
      <c r="F115" s="368"/>
      <c r="G115" s="167"/>
      <c r="H115" s="368"/>
      <c r="I115" s="167"/>
      <c r="J115" s="368"/>
      <c r="K115" s="69"/>
      <c r="L115" s="280" t="s">
        <v>109</v>
      </c>
      <c r="M115" s="419"/>
      <c r="N115" s="123" t="s">
        <v>104</v>
      </c>
    </row>
    <row r="116" spans="1:14" x14ac:dyDescent="0.2">
      <c r="A116" s="747" t="s">
        <v>108</v>
      </c>
      <c r="B116" s="748"/>
      <c r="C116" s="748"/>
      <c r="D116" s="749"/>
      <c r="E116" s="73"/>
      <c r="F116" s="368"/>
      <c r="G116" s="167"/>
      <c r="H116" s="368"/>
      <c r="I116" s="167"/>
      <c r="J116" s="368"/>
      <c r="K116" s="69"/>
      <c r="L116" s="280" t="s">
        <v>111</v>
      </c>
      <c r="M116" s="419"/>
      <c r="N116" s="123"/>
    </row>
    <row r="117" spans="1:14" x14ac:dyDescent="0.2">
      <c r="A117" s="747" t="s">
        <v>110</v>
      </c>
      <c r="B117" s="748"/>
      <c r="C117" s="748"/>
      <c r="D117" s="749"/>
      <c r="E117" s="76"/>
      <c r="F117" s="368"/>
      <c r="G117" s="320"/>
      <c r="H117" s="368"/>
      <c r="I117" s="320"/>
      <c r="J117" s="368"/>
      <c r="K117" s="69"/>
      <c r="L117" s="280"/>
      <c r="M117" s="419"/>
      <c r="N117" s="123"/>
    </row>
    <row r="118" spans="1:14" x14ac:dyDescent="0.2">
      <c r="A118" s="747" t="s">
        <v>112</v>
      </c>
      <c r="B118" s="748"/>
      <c r="C118" s="748"/>
      <c r="D118" s="749"/>
      <c r="E118" s="76"/>
      <c r="F118" s="368"/>
      <c r="G118" s="167"/>
      <c r="H118" s="368"/>
      <c r="I118" s="167"/>
      <c r="J118" s="368"/>
      <c r="K118" s="69"/>
      <c r="L118" s="280"/>
      <c r="M118" s="419"/>
      <c r="N118" s="123"/>
    </row>
    <row r="119" spans="1:14" x14ac:dyDescent="0.2">
      <c r="A119" s="747" t="s">
        <v>113</v>
      </c>
      <c r="B119" s="748"/>
      <c r="C119" s="748"/>
      <c r="D119" s="749"/>
      <c r="E119" s="73"/>
      <c r="F119" s="368"/>
      <c r="G119" s="167"/>
      <c r="H119" s="368"/>
      <c r="I119" s="167"/>
      <c r="J119" s="368"/>
      <c r="K119" s="69"/>
      <c r="L119" s="280"/>
      <c r="M119" s="411"/>
      <c r="N119" s="123"/>
    </row>
    <row r="120" spans="1:14" x14ac:dyDescent="0.2">
      <c r="A120" s="747" t="s">
        <v>114</v>
      </c>
      <c r="B120" s="748"/>
      <c r="C120" s="748"/>
      <c r="D120" s="759"/>
      <c r="E120" s="73"/>
      <c r="F120" s="368"/>
      <c r="G120" s="167"/>
      <c r="H120" s="368"/>
      <c r="I120" s="167"/>
      <c r="J120" s="368"/>
      <c r="K120" s="69"/>
      <c r="L120" s="280"/>
      <c r="M120" s="411"/>
      <c r="N120" s="412"/>
    </row>
    <row r="121" spans="1:14" x14ac:dyDescent="0.2">
      <c r="A121" s="747" t="s">
        <v>115</v>
      </c>
      <c r="B121" s="748"/>
      <c r="C121" s="748"/>
      <c r="D121" s="759"/>
      <c r="E121" s="73"/>
      <c r="F121" s="368"/>
      <c r="G121" s="167"/>
      <c r="H121" s="368"/>
      <c r="I121" s="167"/>
      <c r="J121" s="368"/>
      <c r="K121" s="260"/>
      <c r="L121" s="413"/>
      <c r="M121" s="279"/>
      <c r="N121" s="414"/>
    </row>
    <row r="122" spans="1:14" x14ac:dyDescent="0.2">
      <c r="A122" s="747" t="s">
        <v>116</v>
      </c>
      <c r="B122" s="748"/>
      <c r="C122" s="748"/>
      <c r="D122" s="749"/>
      <c r="E122" s="73"/>
      <c r="F122" s="369"/>
      <c r="G122" s="167"/>
      <c r="H122" s="369"/>
      <c r="I122" s="167"/>
      <c r="J122" s="369"/>
      <c r="K122" s="69"/>
      <c r="L122" s="413"/>
      <c r="M122" s="279"/>
      <c r="N122" s="414"/>
    </row>
    <row r="123" spans="1:14" x14ac:dyDescent="0.2">
      <c r="A123" s="747" t="s">
        <v>117</v>
      </c>
      <c r="B123" s="748"/>
      <c r="C123" s="748"/>
      <c r="D123" s="749"/>
      <c r="E123" s="73"/>
      <c r="F123" s="368"/>
      <c r="G123" s="167"/>
      <c r="H123" s="368"/>
      <c r="I123" s="167"/>
      <c r="J123" s="368"/>
      <c r="K123" s="69"/>
      <c r="L123" s="415"/>
      <c r="M123" s="416"/>
      <c r="N123" s="417"/>
    </row>
    <row r="124" spans="1:14" x14ac:dyDescent="0.2">
      <c r="A124" s="747" t="s">
        <v>324</v>
      </c>
      <c r="B124" s="748"/>
      <c r="C124" s="748"/>
      <c r="D124" s="749"/>
      <c r="E124" s="73"/>
      <c r="F124" s="368"/>
      <c r="G124" s="167"/>
      <c r="H124" s="368"/>
      <c r="I124" s="167"/>
      <c r="J124" s="368"/>
      <c r="K124" s="69"/>
      <c r="L124" s="406"/>
      <c r="M124" s="407"/>
      <c r="N124" s="408"/>
    </row>
    <row r="125" spans="1:14" ht="13.5" thickBot="1" x14ac:dyDescent="0.25">
      <c r="A125" s="404"/>
      <c r="B125" s="404"/>
      <c r="C125" s="404"/>
      <c r="D125" s="404"/>
      <c r="E125" s="78"/>
      <c r="F125" s="78"/>
      <c r="G125" s="78"/>
      <c r="H125" s="78"/>
      <c r="I125" s="78"/>
      <c r="J125" s="78"/>
      <c r="K125" s="69"/>
      <c r="L125" s="406"/>
      <c r="M125" s="407"/>
      <c r="N125" s="408"/>
    </row>
    <row r="126" spans="1:14" x14ac:dyDescent="0.2">
      <c r="A126" s="900" t="s">
        <v>320</v>
      </c>
      <c r="B126" s="901"/>
      <c r="C126" s="901"/>
      <c r="D126" s="901"/>
      <c r="E126" s="901"/>
      <c r="F126" s="901"/>
      <c r="G126" s="901"/>
      <c r="H126" s="901"/>
      <c r="I126" s="901"/>
      <c r="J126" s="901"/>
      <c r="K126" s="902"/>
      <c r="L126" s="420"/>
      <c r="M126" s="421"/>
      <c r="N126" s="422"/>
    </row>
    <row r="127" spans="1:14" ht="13.5" thickBot="1" x14ac:dyDescent="0.25">
      <c r="A127" s="903"/>
      <c r="B127" s="904"/>
      <c r="C127" s="904"/>
      <c r="D127" s="904"/>
      <c r="E127" s="904"/>
      <c r="F127" s="904"/>
      <c r="G127" s="904"/>
      <c r="H127" s="904"/>
      <c r="I127" s="904"/>
      <c r="J127" s="904"/>
      <c r="K127" s="905"/>
      <c r="L127" s="405"/>
      <c r="M127" s="409"/>
      <c r="N127" s="410"/>
    </row>
    <row r="128" spans="1:14" ht="13.5" customHeight="1" thickBot="1" x14ac:dyDescent="0.25">
      <c r="A128" s="710" t="s">
        <v>269</v>
      </c>
      <c r="B128" s="711"/>
      <c r="C128" s="711"/>
      <c r="D128" s="711"/>
      <c r="E128" s="711"/>
      <c r="F128" s="711"/>
      <c r="G128" s="711"/>
      <c r="H128" s="711"/>
      <c r="I128" s="711"/>
      <c r="J128" s="711"/>
      <c r="K128" s="711"/>
      <c r="L128" s="953"/>
      <c r="M128" s="953"/>
      <c r="N128" s="954"/>
    </row>
    <row r="129" spans="1:14" ht="13.5" customHeight="1" thickBot="1" x14ac:dyDescent="0.25">
      <c r="A129" s="731" t="s">
        <v>376</v>
      </c>
      <c r="B129" s="732"/>
      <c r="C129" s="732"/>
      <c r="D129" s="732"/>
      <c r="E129" s="732"/>
      <c r="F129" s="732"/>
      <c r="G129" s="732"/>
      <c r="H129" s="732"/>
      <c r="I129" s="732"/>
      <c r="J129" s="732"/>
      <c r="K129" s="732"/>
      <c r="L129" s="732"/>
      <c r="M129" s="732"/>
      <c r="N129" s="733"/>
    </row>
    <row r="130" spans="1:14" ht="13.5" customHeight="1" x14ac:dyDescent="0.2">
      <c r="A130" s="720"/>
      <c r="B130" s="721"/>
      <c r="C130" s="721"/>
      <c r="D130" s="721"/>
      <c r="E130" s="301"/>
      <c r="F130" s="70" t="s">
        <v>234</v>
      </c>
      <c r="G130" s="70"/>
      <c r="H130" s="70" t="s">
        <v>137</v>
      </c>
      <c r="I130" s="71"/>
      <c r="J130" s="71" t="s">
        <v>260</v>
      </c>
      <c r="K130" s="102"/>
      <c r="L130" s="745" t="s">
        <v>377</v>
      </c>
      <c r="M130" s="745"/>
      <c r="N130" s="746"/>
    </row>
    <row r="131" spans="1:14" ht="13.5" customHeight="1" x14ac:dyDescent="0.2">
      <c r="A131" s="736" t="s">
        <v>270</v>
      </c>
      <c r="B131" s="737"/>
      <c r="C131" s="737"/>
      <c r="D131" s="738"/>
      <c r="E131" s="76"/>
      <c r="F131" s="449"/>
      <c r="G131" s="83"/>
      <c r="H131" s="82"/>
      <c r="I131" s="83"/>
      <c r="J131" s="450"/>
      <c r="K131" s="69"/>
      <c r="L131" s="451" t="s">
        <v>378</v>
      </c>
      <c r="M131" s="452"/>
      <c r="N131" s="448" t="s">
        <v>379</v>
      </c>
    </row>
    <row r="132" spans="1:14" ht="15.75" customHeight="1" x14ac:dyDescent="0.2">
      <c r="A132" s="736" t="s">
        <v>380</v>
      </c>
      <c r="B132" s="737"/>
      <c r="C132" s="737"/>
      <c r="D132" s="738"/>
      <c r="E132" s="73"/>
      <c r="F132" s="449"/>
      <c r="G132" s="83"/>
      <c r="H132" s="82"/>
      <c r="I132" s="83"/>
      <c r="J132" s="450"/>
      <c r="K132" s="69"/>
      <c r="L132" s="419" t="s">
        <v>381</v>
      </c>
      <c r="M132" s="453"/>
      <c r="N132" s="90" t="s">
        <v>278</v>
      </c>
    </row>
    <row r="133" spans="1:14" x14ac:dyDescent="0.2">
      <c r="A133" s="736" t="s">
        <v>382</v>
      </c>
      <c r="B133" s="737"/>
      <c r="C133" s="737"/>
      <c r="D133" s="738"/>
      <c r="E133" s="73"/>
      <c r="F133" s="449"/>
      <c r="G133" s="83"/>
      <c r="H133" s="82"/>
      <c r="I133" s="83"/>
      <c r="J133" s="450"/>
      <c r="K133" s="69"/>
      <c r="L133" s="419" t="s">
        <v>383</v>
      </c>
      <c r="M133" s="454"/>
      <c r="N133" s="90" t="s">
        <v>273</v>
      </c>
    </row>
    <row r="134" spans="1:14" ht="15" customHeight="1" x14ac:dyDescent="0.2">
      <c r="A134" s="736" t="s">
        <v>384</v>
      </c>
      <c r="B134" s="737"/>
      <c r="C134" s="737"/>
      <c r="D134" s="738"/>
      <c r="E134" s="73"/>
      <c r="F134" s="449"/>
      <c r="G134" s="83"/>
      <c r="H134" s="82"/>
      <c r="I134" s="83"/>
      <c r="J134" s="450"/>
      <c r="K134" s="69"/>
      <c r="L134" s="419" t="s">
        <v>385</v>
      </c>
      <c r="M134" s="455"/>
      <c r="N134" s="456" t="s">
        <v>386</v>
      </c>
    </row>
    <row r="135" spans="1:14" ht="15" customHeight="1" x14ac:dyDescent="0.2">
      <c r="A135" s="736" t="s">
        <v>387</v>
      </c>
      <c r="B135" s="737"/>
      <c r="C135" s="737"/>
      <c r="D135" s="738"/>
      <c r="E135" s="73"/>
      <c r="F135" s="449"/>
      <c r="G135" s="83"/>
      <c r="H135" s="82"/>
      <c r="I135" s="83"/>
      <c r="J135" s="450"/>
      <c r="K135" s="69"/>
      <c r="L135" s="419" t="s">
        <v>388</v>
      </c>
      <c r="M135" s="455"/>
      <c r="N135" s="456" t="s">
        <v>278</v>
      </c>
    </row>
    <row r="136" spans="1:14" ht="12.75" customHeight="1" x14ac:dyDescent="0.2">
      <c r="A136" s="736" t="s">
        <v>389</v>
      </c>
      <c r="B136" s="737"/>
      <c r="C136" s="737"/>
      <c r="D136" s="738"/>
      <c r="E136" s="76"/>
      <c r="F136" s="449"/>
      <c r="G136" s="83"/>
      <c r="H136" s="82"/>
      <c r="I136" s="83"/>
      <c r="J136" s="450"/>
      <c r="K136" s="69"/>
      <c r="L136" s="456" t="s">
        <v>390</v>
      </c>
      <c r="M136" s="455"/>
      <c r="N136" s="456" t="s">
        <v>391</v>
      </c>
    </row>
    <row r="137" spans="1:14" ht="22.5" x14ac:dyDescent="0.2">
      <c r="A137" s="736" t="s">
        <v>392</v>
      </c>
      <c r="B137" s="737"/>
      <c r="C137" s="737"/>
      <c r="D137" s="738"/>
      <c r="E137" s="73"/>
      <c r="F137" s="449"/>
      <c r="G137" s="83"/>
      <c r="H137" s="82"/>
      <c r="I137" s="83"/>
      <c r="J137" s="450"/>
      <c r="K137" s="69"/>
      <c r="L137" s="457" t="s">
        <v>393</v>
      </c>
      <c r="M137" s="458"/>
      <c r="N137" s="456" t="s">
        <v>394</v>
      </c>
    </row>
    <row r="138" spans="1:14" x14ac:dyDescent="0.2">
      <c r="A138" s="736" t="s">
        <v>395</v>
      </c>
      <c r="B138" s="737"/>
      <c r="C138" s="737"/>
      <c r="D138" s="738"/>
      <c r="E138" s="73"/>
      <c r="F138" s="449"/>
      <c r="G138" s="83"/>
      <c r="H138" s="82"/>
      <c r="I138" s="83"/>
      <c r="J138" s="450"/>
      <c r="K138" s="69"/>
      <c r="L138" s="750"/>
      <c r="M138" s="751"/>
      <c r="N138" s="752"/>
    </row>
    <row r="139" spans="1:14" ht="15" customHeight="1" x14ac:dyDescent="0.2">
      <c r="A139" s="736" t="s">
        <v>396</v>
      </c>
      <c r="B139" s="737"/>
      <c r="C139" s="737"/>
      <c r="D139" s="738"/>
      <c r="E139" s="73"/>
      <c r="F139" s="449"/>
      <c r="G139" s="83"/>
      <c r="H139" s="82"/>
      <c r="I139" s="83"/>
      <c r="J139" s="450"/>
      <c r="K139" s="69"/>
      <c r="L139" s="753"/>
      <c r="M139" s="754"/>
      <c r="N139" s="755"/>
    </row>
    <row r="140" spans="1:14" ht="12.75" customHeight="1" x14ac:dyDescent="0.2">
      <c r="A140" s="736" t="s">
        <v>397</v>
      </c>
      <c r="B140" s="737"/>
      <c r="C140" s="737"/>
      <c r="D140" s="738"/>
      <c r="E140" s="73"/>
      <c r="F140" s="449"/>
      <c r="G140" s="83"/>
      <c r="H140" s="82"/>
      <c r="I140" s="83"/>
      <c r="J140" s="450"/>
      <c r="K140" s="69"/>
      <c r="L140" s="753"/>
      <c r="M140" s="754"/>
      <c r="N140" s="755"/>
    </row>
    <row r="141" spans="1:14" ht="15.75" customHeight="1" x14ac:dyDescent="0.2">
      <c r="A141" s="736" t="s">
        <v>398</v>
      </c>
      <c r="B141" s="737"/>
      <c r="C141" s="737"/>
      <c r="D141" s="738"/>
      <c r="E141" s="73"/>
      <c r="F141" s="449"/>
      <c r="G141" s="83"/>
      <c r="H141" s="82"/>
      <c r="I141" s="83"/>
      <c r="J141" s="450"/>
      <c r="K141" s="69"/>
      <c r="L141" s="753"/>
      <c r="M141" s="754"/>
      <c r="N141" s="755"/>
    </row>
    <row r="142" spans="1:14" ht="15.75" customHeight="1" x14ac:dyDescent="0.2">
      <c r="A142" s="736" t="s">
        <v>399</v>
      </c>
      <c r="B142" s="737"/>
      <c r="C142" s="737"/>
      <c r="D142" s="738"/>
      <c r="E142" s="73"/>
      <c r="F142" s="449"/>
      <c r="G142" s="83"/>
      <c r="H142" s="82"/>
      <c r="I142" s="83"/>
      <c r="J142" s="450"/>
      <c r="K142" s="69"/>
      <c r="L142" s="753"/>
      <c r="M142" s="754"/>
      <c r="N142" s="755"/>
    </row>
    <row r="143" spans="1:14" x14ac:dyDescent="0.2">
      <c r="A143" s="736" t="s">
        <v>400</v>
      </c>
      <c r="B143" s="737"/>
      <c r="C143" s="737"/>
      <c r="D143" s="738"/>
      <c r="E143" s="73"/>
      <c r="F143" s="449"/>
      <c r="G143" s="83"/>
      <c r="H143" s="82"/>
      <c r="I143" s="83"/>
      <c r="J143" s="450"/>
      <c r="K143" s="69"/>
      <c r="L143" s="753"/>
      <c r="M143" s="754"/>
      <c r="N143" s="755"/>
    </row>
    <row r="144" spans="1:14" x14ac:dyDescent="0.2">
      <c r="A144" s="736" t="s">
        <v>401</v>
      </c>
      <c r="B144" s="737"/>
      <c r="C144" s="737"/>
      <c r="D144" s="738"/>
      <c r="E144" s="73"/>
      <c r="F144" s="449"/>
      <c r="G144" s="83"/>
      <c r="H144" s="82"/>
      <c r="I144" s="83"/>
      <c r="J144" s="450"/>
      <c r="K144" s="69"/>
      <c r="L144" s="753"/>
      <c r="M144" s="754"/>
      <c r="N144" s="755"/>
    </row>
    <row r="145" spans="1:14" x14ac:dyDescent="0.2">
      <c r="A145" s="736" t="s">
        <v>402</v>
      </c>
      <c r="B145" s="737"/>
      <c r="C145" s="737"/>
      <c r="D145" s="738"/>
      <c r="E145" s="73"/>
      <c r="F145" s="449"/>
      <c r="G145" s="83"/>
      <c r="H145" s="82"/>
      <c r="I145" s="83"/>
      <c r="J145" s="450"/>
      <c r="K145" s="69"/>
      <c r="L145" s="756"/>
      <c r="M145" s="757"/>
      <c r="N145" s="758"/>
    </row>
    <row r="146" spans="1:14" ht="13.5" thickBot="1" x14ac:dyDescent="0.25">
      <c r="A146" s="728"/>
      <c r="B146" s="729"/>
      <c r="C146" s="729"/>
      <c r="D146" s="729"/>
      <c r="E146" s="729"/>
      <c r="F146" s="729"/>
      <c r="G146" s="729"/>
      <c r="H146" s="729"/>
      <c r="I146" s="729"/>
      <c r="J146" s="729"/>
      <c r="K146" s="729"/>
      <c r="L146" s="729"/>
      <c r="M146" s="729"/>
      <c r="N146" s="730"/>
    </row>
    <row r="147" spans="1:14" ht="13.5" thickBot="1" x14ac:dyDescent="0.25">
      <c r="A147" s="713" t="s">
        <v>320</v>
      </c>
      <c r="B147" s="714"/>
      <c r="C147" s="714"/>
      <c r="D147" s="714"/>
      <c r="E147" s="714"/>
      <c r="F147" s="714"/>
      <c r="G147" s="714"/>
      <c r="H147" s="714"/>
      <c r="I147" s="714"/>
      <c r="J147" s="714"/>
      <c r="K147" s="714"/>
      <c r="L147" s="714"/>
      <c r="M147" s="714"/>
      <c r="N147" s="715"/>
    </row>
    <row r="148" spans="1:14" ht="16.5" thickBot="1" x14ac:dyDescent="0.25">
      <c r="A148" s="731" t="s">
        <v>403</v>
      </c>
      <c r="B148" s="732"/>
      <c r="C148" s="732"/>
      <c r="D148" s="732"/>
      <c r="E148" s="732"/>
      <c r="F148" s="732"/>
      <c r="G148" s="732"/>
      <c r="H148" s="732"/>
      <c r="I148" s="732"/>
      <c r="J148" s="732"/>
      <c r="K148" s="732"/>
      <c r="L148" s="732"/>
      <c r="M148" s="732"/>
      <c r="N148" s="733"/>
    </row>
    <row r="149" spans="1:14" x14ac:dyDescent="0.2">
      <c r="A149" s="720"/>
      <c r="B149" s="721"/>
      <c r="C149" s="721"/>
      <c r="D149" s="721"/>
      <c r="E149" s="301"/>
      <c r="F149" s="70" t="s">
        <v>234</v>
      </c>
      <c r="G149" s="70"/>
      <c r="H149" s="70" t="s">
        <v>137</v>
      </c>
      <c r="I149" s="71"/>
      <c r="J149" s="71" t="s">
        <v>260</v>
      </c>
      <c r="K149" s="102"/>
      <c r="L149" s="734"/>
      <c r="M149" s="734"/>
      <c r="N149" s="735"/>
    </row>
    <row r="150" spans="1:14" x14ac:dyDescent="0.2">
      <c r="A150" s="736" t="s">
        <v>380</v>
      </c>
      <c r="B150" s="737"/>
      <c r="C150" s="737"/>
      <c r="D150" s="738"/>
      <c r="E150" s="78"/>
      <c r="F150" s="449"/>
      <c r="G150" s="83"/>
      <c r="H150" s="82"/>
      <c r="I150" s="83"/>
      <c r="J150" s="450"/>
      <c r="K150" s="69"/>
      <c r="L150" s="739"/>
      <c r="M150" s="740"/>
      <c r="N150" s="740"/>
    </row>
    <row r="151" spans="1:14" x14ac:dyDescent="0.2">
      <c r="A151" s="736" t="s">
        <v>404</v>
      </c>
      <c r="B151" s="737"/>
      <c r="C151" s="737"/>
      <c r="D151" s="738"/>
      <c r="E151" s="78"/>
      <c r="F151" s="449"/>
      <c r="G151" s="83"/>
      <c r="H151" s="82"/>
      <c r="I151" s="83"/>
      <c r="J151" s="450"/>
      <c r="K151" s="69"/>
      <c r="L151" s="741"/>
      <c r="M151" s="742"/>
      <c r="N151" s="742"/>
    </row>
    <row r="152" spans="1:14" x14ac:dyDescent="0.2">
      <c r="A152" s="736" t="s">
        <v>405</v>
      </c>
      <c r="B152" s="737"/>
      <c r="C152" s="737"/>
      <c r="D152" s="738"/>
      <c r="E152" s="78"/>
      <c r="F152" s="449"/>
      <c r="G152" s="83"/>
      <c r="H152" s="82"/>
      <c r="I152" s="83"/>
      <c r="J152" s="450"/>
      <c r="K152" s="69"/>
      <c r="L152" s="741"/>
      <c r="M152" s="742"/>
      <c r="N152" s="742"/>
    </row>
    <row r="153" spans="1:14" ht="13.5" thickBot="1" x14ac:dyDescent="0.25">
      <c r="A153" s="736" t="s">
        <v>406</v>
      </c>
      <c r="B153" s="737"/>
      <c r="C153" s="737"/>
      <c r="D153" s="738"/>
      <c r="E153" s="78"/>
      <c r="F153" s="449"/>
      <c r="G153" s="83"/>
      <c r="H153" s="82"/>
      <c r="I153" s="83"/>
      <c r="J153" s="450"/>
      <c r="K153" s="69"/>
      <c r="L153" s="743"/>
      <c r="M153" s="744"/>
      <c r="N153" s="744"/>
    </row>
    <row r="154" spans="1:14" ht="13.5" thickBot="1" x14ac:dyDescent="0.25">
      <c r="A154" s="713" t="s">
        <v>320</v>
      </c>
      <c r="B154" s="714"/>
      <c r="C154" s="714"/>
      <c r="D154" s="714"/>
      <c r="E154" s="714"/>
      <c r="F154" s="714"/>
      <c r="G154" s="714"/>
      <c r="H154" s="714"/>
      <c r="I154" s="714"/>
      <c r="J154" s="714"/>
      <c r="K154" s="714"/>
      <c r="L154" s="714"/>
      <c r="M154" s="714"/>
      <c r="N154" s="715"/>
    </row>
    <row r="155" spans="1:14" ht="12.75" customHeight="1" thickBot="1" x14ac:dyDescent="0.25">
      <c r="A155" s="716" t="s">
        <v>407</v>
      </c>
      <c r="B155" s="717"/>
      <c r="C155" s="717"/>
      <c r="D155" s="717"/>
      <c r="E155" s="717"/>
      <c r="F155" s="717"/>
      <c r="G155" s="717"/>
      <c r="H155" s="717"/>
      <c r="I155" s="717"/>
      <c r="J155" s="717"/>
      <c r="K155" s="717"/>
      <c r="L155" s="718"/>
      <c r="M155" s="718"/>
      <c r="N155" s="719"/>
    </row>
    <row r="156" spans="1:14" ht="24" customHeight="1" x14ac:dyDescent="0.2">
      <c r="A156" s="720"/>
      <c r="B156" s="721"/>
      <c r="C156" s="721"/>
      <c r="D156" s="721"/>
      <c r="E156" s="301"/>
      <c r="F156" s="70" t="s">
        <v>234</v>
      </c>
      <c r="G156" s="70"/>
      <c r="H156" s="70" t="s">
        <v>137</v>
      </c>
      <c r="I156" s="71"/>
      <c r="J156" s="71" t="s">
        <v>260</v>
      </c>
      <c r="K156" s="102"/>
      <c r="L156" s="459"/>
      <c r="M156" s="459"/>
      <c r="N156" s="460"/>
    </row>
    <row r="157" spans="1:14" x14ac:dyDescent="0.2">
      <c r="A157" s="722" t="s">
        <v>408</v>
      </c>
      <c r="B157" s="723"/>
      <c r="C157" s="723"/>
      <c r="D157" s="724"/>
      <c r="E157" s="73"/>
      <c r="F157" s="82"/>
      <c r="G157" s="83"/>
      <c r="H157" s="82"/>
      <c r="I157" s="83"/>
      <c r="J157" s="447"/>
      <c r="K157" s="69"/>
      <c r="L157" s="459"/>
      <c r="M157" s="459"/>
      <c r="N157" s="460"/>
    </row>
    <row r="158" spans="1:14" x14ac:dyDescent="0.2">
      <c r="A158" s="722" t="s">
        <v>409</v>
      </c>
      <c r="B158" s="723"/>
      <c r="C158" s="723"/>
      <c r="D158" s="724"/>
      <c r="E158" s="73"/>
      <c r="F158" s="82"/>
      <c r="G158" s="83"/>
      <c r="H158" s="82"/>
      <c r="I158" s="83"/>
      <c r="J158" s="447"/>
      <c r="K158" s="69"/>
      <c r="L158" s="459"/>
      <c r="M158" s="459"/>
      <c r="N158" s="460"/>
    </row>
    <row r="159" spans="1:14" ht="24" customHeight="1" thickBot="1" x14ac:dyDescent="0.25">
      <c r="A159" s="725"/>
      <c r="B159" s="726"/>
      <c r="C159" s="726"/>
      <c r="D159" s="726"/>
      <c r="E159" s="726"/>
      <c r="F159" s="726"/>
      <c r="G159" s="726"/>
      <c r="H159" s="726"/>
      <c r="I159" s="726"/>
      <c r="J159" s="726"/>
      <c r="K159" s="726"/>
      <c r="L159" s="726"/>
      <c r="M159" s="726"/>
      <c r="N159" s="727"/>
    </row>
    <row r="160" spans="1:14" ht="13.5" thickBot="1" x14ac:dyDescent="0.25">
      <c r="A160" s="707" t="s">
        <v>452</v>
      </c>
      <c r="B160" s="708"/>
      <c r="C160" s="708"/>
      <c r="D160" s="708"/>
      <c r="E160" s="708"/>
      <c r="F160" s="708"/>
      <c r="G160" s="708"/>
      <c r="H160" s="708"/>
      <c r="I160" s="708"/>
      <c r="J160" s="708"/>
      <c r="K160" s="708"/>
      <c r="L160" s="708"/>
      <c r="M160" s="708"/>
      <c r="N160" s="709"/>
    </row>
    <row r="161" spans="1:14" ht="13.5" thickBot="1" x14ac:dyDescent="0.25">
      <c r="A161" s="710" t="s">
        <v>269</v>
      </c>
      <c r="B161" s="711"/>
      <c r="C161" s="711"/>
      <c r="D161" s="711"/>
      <c r="E161" s="711"/>
      <c r="F161" s="711"/>
      <c r="G161" s="711"/>
      <c r="H161" s="711"/>
      <c r="I161" s="711"/>
      <c r="J161" s="711"/>
      <c r="K161" s="711"/>
      <c r="L161" s="711"/>
      <c r="M161" s="711"/>
      <c r="N161" s="712"/>
    </row>
    <row r="162" spans="1:14" ht="16.5" thickBot="1" x14ac:dyDescent="0.3">
      <c r="A162" s="816" t="s">
        <v>508</v>
      </c>
      <c r="B162" s="817"/>
      <c r="C162" s="817"/>
      <c r="D162" s="817"/>
      <c r="E162" s="817"/>
      <c r="F162" s="817"/>
      <c r="G162" s="817"/>
      <c r="H162" s="817"/>
      <c r="I162" s="817"/>
      <c r="J162" s="817"/>
      <c r="K162" s="817"/>
      <c r="L162" s="817"/>
      <c r="M162" s="817"/>
      <c r="N162" s="818"/>
    </row>
    <row r="163" spans="1:14" ht="15.75" x14ac:dyDescent="0.25">
      <c r="A163" s="870" t="s">
        <v>448</v>
      </c>
      <c r="B163" s="871"/>
      <c r="C163" s="871"/>
      <c r="D163" s="872"/>
      <c r="E163" s="355"/>
      <c r="F163" s="103" t="s">
        <v>234</v>
      </c>
      <c r="G163" s="103"/>
      <c r="H163" s="103" t="s">
        <v>137</v>
      </c>
      <c r="I163" s="104"/>
      <c r="J163" s="104" t="s">
        <v>260</v>
      </c>
      <c r="K163" s="355"/>
      <c r="L163" s="889" t="s">
        <v>455</v>
      </c>
      <c r="M163" s="890"/>
      <c r="N163" s="891"/>
    </row>
    <row r="164" spans="1:14" ht="15.75" x14ac:dyDescent="0.25">
      <c r="A164" s="766" t="s">
        <v>449</v>
      </c>
      <c r="B164" s="767"/>
      <c r="C164" s="767"/>
      <c r="D164" s="768"/>
      <c r="E164" s="352"/>
      <c r="F164" s="367"/>
      <c r="G164" s="58"/>
      <c r="H164" s="367"/>
      <c r="I164" s="58"/>
      <c r="J164" s="367"/>
      <c r="K164" s="352"/>
      <c r="L164" s="353" t="s">
        <v>457</v>
      </c>
      <c r="M164" s="89" t="e">
        <f>+General!F19</f>
        <v>#DIV/0!</v>
      </c>
      <c r="N164" s="90" t="s">
        <v>458</v>
      </c>
    </row>
    <row r="165" spans="1:14" ht="15.75" x14ac:dyDescent="0.25">
      <c r="A165" s="766" t="s">
        <v>450</v>
      </c>
      <c r="B165" s="767"/>
      <c r="C165" s="767"/>
      <c r="D165" s="768"/>
      <c r="E165" s="352"/>
      <c r="F165" s="367"/>
      <c r="G165" s="58"/>
      <c r="H165" s="367"/>
      <c r="I165" s="58"/>
      <c r="J165" s="367"/>
      <c r="K165" s="352"/>
      <c r="L165" s="971" t="s">
        <v>510</v>
      </c>
      <c r="M165" s="972"/>
      <c r="N165" s="973"/>
    </row>
    <row r="166" spans="1:14" ht="15.75" x14ac:dyDescent="0.25">
      <c r="A166" s="766" t="s">
        <v>451</v>
      </c>
      <c r="B166" s="767"/>
      <c r="C166" s="767"/>
      <c r="D166" s="768"/>
      <c r="E166" s="352"/>
      <c r="F166" s="367"/>
      <c r="G166" s="58"/>
      <c r="H166" s="367"/>
      <c r="I166" s="58"/>
      <c r="J166" s="367"/>
      <c r="K166" s="352"/>
      <c r="L166" s="974"/>
      <c r="M166" s="975"/>
      <c r="N166" s="976"/>
    </row>
    <row r="167" spans="1:14" ht="15" customHeight="1" x14ac:dyDescent="0.2">
      <c r="A167" s="766" t="s">
        <v>456</v>
      </c>
      <c r="B167" s="767"/>
      <c r="C167" s="767"/>
      <c r="D167" s="768"/>
      <c r="E167" s="76"/>
      <c r="F167" s="368"/>
      <c r="G167" s="320"/>
      <c r="H167" s="368"/>
      <c r="I167" s="320"/>
      <c r="J167" s="367"/>
      <c r="K167" s="85"/>
      <c r="L167" s="894" t="s">
        <v>509</v>
      </c>
      <c r="M167" s="895"/>
      <c r="N167" s="362" t="s">
        <v>515</v>
      </c>
    </row>
    <row r="168" spans="1:14" x14ac:dyDescent="0.2">
      <c r="A168" s="766" t="s">
        <v>512</v>
      </c>
      <c r="B168" s="767"/>
      <c r="C168" s="767"/>
      <c r="D168" s="768"/>
      <c r="E168" s="78"/>
      <c r="F168" s="368"/>
      <c r="G168" s="167"/>
      <c r="H168" s="368"/>
      <c r="I168" s="167"/>
      <c r="J168" s="367"/>
      <c r="K168" s="85"/>
      <c r="L168" s="892"/>
      <c r="M168" s="893"/>
      <c r="N168" s="360"/>
    </row>
    <row r="169" spans="1:14" x14ac:dyDescent="0.2">
      <c r="A169" s="981" t="s">
        <v>511</v>
      </c>
      <c r="B169" s="982"/>
      <c r="C169" s="982"/>
      <c r="D169" s="918"/>
      <c r="F169" s="964"/>
      <c r="G169" s="366"/>
      <c r="H169" s="964"/>
      <c r="I169" s="366"/>
      <c r="J169" s="964"/>
      <c r="K169" s="85"/>
      <c r="L169" s="892"/>
      <c r="M169" s="893"/>
      <c r="N169" s="360"/>
    </row>
    <row r="170" spans="1:14" x14ac:dyDescent="0.2">
      <c r="A170" s="983"/>
      <c r="B170" s="984"/>
      <c r="C170" s="984"/>
      <c r="D170" s="985"/>
      <c r="E170" s="350"/>
      <c r="F170" s="965"/>
      <c r="G170" s="370"/>
      <c r="H170" s="965"/>
      <c r="I170" s="370"/>
      <c r="J170" s="965"/>
      <c r="K170" s="351"/>
      <c r="L170" s="892"/>
      <c r="M170" s="893"/>
      <c r="N170" s="360"/>
    </row>
    <row r="171" spans="1:14" ht="12.75" customHeight="1" x14ac:dyDescent="0.2">
      <c r="A171" s="356"/>
      <c r="B171" s="349"/>
      <c r="C171" s="349"/>
      <c r="D171" s="349"/>
      <c r="E171" s="351"/>
      <c r="F171" s="88"/>
      <c r="G171" s="351"/>
      <c r="H171" s="88"/>
      <c r="I171" s="351"/>
      <c r="J171" s="88"/>
      <c r="K171" s="351"/>
      <c r="L171" s="892"/>
      <c r="M171" s="893"/>
      <c r="N171" s="360"/>
    </row>
    <row r="172" spans="1:14" ht="24.75" customHeight="1" thickBot="1" x14ac:dyDescent="0.25">
      <c r="A172" s="324"/>
      <c r="B172" s="325"/>
      <c r="C172" s="325"/>
      <c r="D172" s="325"/>
      <c r="E172" s="78"/>
      <c r="F172" s="88"/>
      <c r="G172" s="351"/>
      <c r="H172" s="88"/>
      <c r="I172" s="351"/>
      <c r="J172" s="88"/>
      <c r="K172" s="351"/>
      <c r="L172" s="898"/>
      <c r="M172" s="899"/>
      <c r="N172" s="361"/>
    </row>
    <row r="173" spans="1:14" x14ac:dyDescent="0.2">
      <c r="A173" s="357" t="s">
        <v>513</v>
      </c>
      <c r="B173" s="354"/>
      <c r="C173" s="354"/>
      <c r="D173" s="323"/>
      <c r="E173" s="351"/>
      <c r="F173" s="88"/>
      <c r="G173" s="351"/>
      <c r="H173" s="88"/>
      <c r="I173" s="351"/>
      <c r="J173" s="88"/>
      <c r="K173" s="351"/>
      <c r="L173" s="351"/>
      <c r="M173" s="896"/>
      <c r="N173" s="897"/>
    </row>
    <row r="174" spans="1:14" ht="27" x14ac:dyDescent="0.2">
      <c r="A174" s="385" t="s">
        <v>226</v>
      </c>
      <c r="B174" s="91" t="s">
        <v>514</v>
      </c>
      <c r="C174" s="91" t="s">
        <v>536</v>
      </c>
      <c r="D174" s="91" t="s">
        <v>531</v>
      </c>
      <c r="E174" s="980" t="s">
        <v>518</v>
      </c>
      <c r="F174" s="980"/>
      <c r="G174" s="980"/>
      <c r="H174" s="980"/>
      <c r="I174" s="980"/>
      <c r="J174" s="980"/>
      <c r="K174" s="980"/>
      <c r="L174" s="91" t="s">
        <v>519</v>
      </c>
      <c r="M174" s="865" t="s">
        <v>532</v>
      </c>
      <c r="N174" s="866"/>
    </row>
    <row r="175" spans="1:14" x14ac:dyDescent="0.2">
      <c r="A175" s="386" t="s">
        <v>523</v>
      </c>
      <c r="B175" s="92"/>
      <c r="C175" s="383"/>
      <c r="D175" s="383"/>
      <c r="E175" s="878" t="s">
        <v>533</v>
      </c>
      <c r="F175" s="879"/>
      <c r="G175" s="879"/>
      <c r="H175" s="879"/>
      <c r="I175" s="879"/>
      <c r="J175" s="879"/>
      <c r="K175" s="880"/>
      <c r="L175" s="384"/>
      <c r="M175" s="876" t="e">
        <f t="shared" ref="M175:M182" si="0">+B175/L175</f>
        <v>#DIV/0!</v>
      </c>
      <c r="N175" s="877"/>
    </row>
    <row r="176" spans="1:14" x14ac:dyDescent="0.2">
      <c r="A176" s="386" t="s">
        <v>520</v>
      </c>
      <c r="B176" s="92"/>
      <c r="C176" s="383"/>
      <c r="D176" s="383"/>
      <c r="E176" s="878" t="s">
        <v>534</v>
      </c>
      <c r="F176" s="879"/>
      <c r="G176" s="879"/>
      <c r="H176" s="879"/>
      <c r="I176" s="879"/>
      <c r="J176" s="879"/>
      <c r="K176" s="880"/>
      <c r="L176" s="384"/>
      <c r="M176" s="876" t="e">
        <f t="shared" si="0"/>
        <v>#DIV/0!</v>
      </c>
      <c r="N176" s="877"/>
    </row>
    <row r="177" spans="1:14" x14ac:dyDescent="0.2">
      <c r="A177" s="386" t="s">
        <v>521</v>
      </c>
      <c r="B177" s="92"/>
      <c r="C177" s="383"/>
      <c r="D177" s="383"/>
      <c r="E177" s="878" t="s">
        <v>533</v>
      </c>
      <c r="F177" s="879"/>
      <c r="G177" s="879"/>
      <c r="H177" s="879"/>
      <c r="I177" s="879"/>
      <c r="J177" s="879"/>
      <c r="K177" s="880"/>
      <c r="L177" s="384"/>
      <c r="M177" s="876" t="e">
        <f t="shared" si="0"/>
        <v>#DIV/0!</v>
      </c>
      <c r="N177" s="877"/>
    </row>
    <row r="178" spans="1:14" x14ac:dyDescent="0.2">
      <c r="A178" s="386" t="s">
        <v>524</v>
      </c>
      <c r="B178" s="92"/>
      <c r="C178" s="383"/>
      <c r="D178" s="383"/>
      <c r="E178" s="878" t="s">
        <v>534</v>
      </c>
      <c r="F178" s="879"/>
      <c r="G178" s="879"/>
      <c r="H178" s="879"/>
      <c r="I178" s="879"/>
      <c r="J178" s="879"/>
      <c r="K178" s="880"/>
      <c r="L178" s="383"/>
      <c r="M178" s="876" t="e">
        <f t="shared" si="0"/>
        <v>#DIV/0!</v>
      </c>
      <c r="N178" s="877"/>
    </row>
    <row r="179" spans="1:14" x14ac:dyDescent="0.2">
      <c r="A179" s="386" t="s">
        <v>525</v>
      </c>
      <c r="B179" s="92"/>
      <c r="C179" s="383"/>
      <c r="D179" s="383"/>
      <c r="E179" s="878" t="s">
        <v>533</v>
      </c>
      <c r="F179" s="879"/>
      <c r="G179" s="879"/>
      <c r="H179" s="879"/>
      <c r="I179" s="879"/>
      <c r="J179" s="879"/>
      <c r="K179" s="880"/>
      <c r="L179" s="383"/>
      <c r="M179" s="876" t="e">
        <f t="shared" si="0"/>
        <v>#DIV/0!</v>
      </c>
      <c r="N179" s="877"/>
    </row>
    <row r="180" spans="1:14" x14ac:dyDescent="0.2">
      <c r="A180" s="386" t="s">
        <v>522</v>
      </c>
      <c r="B180" s="92"/>
      <c r="C180" s="383"/>
      <c r="D180" s="383"/>
      <c r="E180" s="878" t="s">
        <v>535</v>
      </c>
      <c r="F180" s="879"/>
      <c r="G180" s="879"/>
      <c r="H180" s="879"/>
      <c r="I180" s="879"/>
      <c r="J180" s="879"/>
      <c r="K180" s="880"/>
      <c r="L180" s="383"/>
      <c r="M180" s="876" t="e">
        <f t="shared" si="0"/>
        <v>#DIV/0!</v>
      </c>
      <c r="N180" s="877"/>
    </row>
    <row r="181" spans="1:14" ht="15" customHeight="1" x14ac:dyDescent="0.2">
      <c r="A181" s="386" t="s">
        <v>527</v>
      </c>
      <c r="B181" s="92"/>
      <c r="C181" s="383"/>
      <c r="D181" s="383"/>
      <c r="E181" s="878" t="s">
        <v>534</v>
      </c>
      <c r="F181" s="879"/>
      <c r="G181" s="879"/>
      <c r="H181" s="879"/>
      <c r="I181" s="879"/>
      <c r="J181" s="879"/>
      <c r="K181" s="880"/>
      <c r="L181" s="383"/>
      <c r="M181" s="876" t="e">
        <f t="shared" si="0"/>
        <v>#DIV/0!</v>
      </c>
      <c r="N181" s="877"/>
    </row>
    <row r="182" spans="1:14" x14ac:dyDescent="0.2">
      <c r="A182" s="386" t="s">
        <v>529</v>
      </c>
      <c r="B182" s="92"/>
      <c r="C182" s="383"/>
      <c r="D182" s="383"/>
      <c r="E182" s="878" t="s">
        <v>518</v>
      </c>
      <c r="F182" s="879"/>
      <c r="G182" s="879"/>
      <c r="H182" s="879"/>
      <c r="I182" s="879"/>
      <c r="J182" s="879"/>
      <c r="K182" s="880"/>
      <c r="L182" s="383"/>
      <c r="M182" s="876" t="e">
        <f t="shared" si="0"/>
        <v>#DIV/0!</v>
      </c>
      <c r="N182" s="877"/>
    </row>
    <row r="183" spans="1:14" x14ac:dyDescent="0.2">
      <c r="A183" s="386" t="s">
        <v>526</v>
      </c>
      <c r="B183" s="92"/>
      <c r="C183" s="383"/>
      <c r="D183" s="383"/>
      <c r="E183" s="876" t="s">
        <v>534</v>
      </c>
      <c r="F183" s="987"/>
      <c r="G183" s="987"/>
      <c r="H183" s="987"/>
      <c r="I183" s="987"/>
      <c r="J183" s="987"/>
      <c r="K183" s="988"/>
      <c r="L183" s="387"/>
      <c r="M183" s="876" t="e">
        <f>+B183/L183</f>
        <v>#DIV/0!</v>
      </c>
      <c r="N183" s="877"/>
    </row>
    <row r="184" spans="1:14" x14ac:dyDescent="0.2">
      <c r="A184" s="386" t="s">
        <v>528</v>
      </c>
      <c r="B184" s="92"/>
      <c r="C184" s="383"/>
      <c r="D184" s="383"/>
      <c r="E184" s="878" t="s">
        <v>518</v>
      </c>
      <c r="F184" s="879"/>
      <c r="G184" s="879"/>
      <c r="H184" s="879"/>
      <c r="I184" s="879"/>
      <c r="J184" s="879"/>
      <c r="K184" s="880"/>
      <c r="L184" s="383"/>
      <c r="M184" s="876" t="e">
        <f>+B184/L184</f>
        <v>#DIV/0!</v>
      </c>
      <c r="N184" s="877"/>
    </row>
    <row r="185" spans="1:14" x14ac:dyDescent="0.2">
      <c r="A185" s="386" t="s">
        <v>530</v>
      </c>
      <c r="B185" s="382"/>
      <c r="C185" s="383"/>
      <c r="D185" s="383"/>
      <c r="E185" s="878" t="s">
        <v>533</v>
      </c>
      <c r="F185" s="879"/>
      <c r="G185" s="879"/>
      <c r="H185" s="879"/>
      <c r="I185" s="879"/>
      <c r="J185" s="879"/>
      <c r="K185" s="880"/>
      <c r="L185" s="383"/>
      <c r="M185" s="876" t="e">
        <f>+B185/L185</f>
        <v>#DIV/0!</v>
      </c>
      <c r="N185" s="877"/>
    </row>
    <row r="186" spans="1:14" x14ac:dyDescent="0.2">
      <c r="A186" s="93"/>
      <c r="B186" s="94"/>
      <c r="C186" s="94"/>
      <c r="D186" s="94"/>
      <c r="E186" s="95"/>
      <c r="F186" s="95"/>
      <c r="G186" s="95"/>
      <c r="H186" s="95"/>
      <c r="I186" s="95"/>
      <c r="J186" s="95"/>
      <c r="K186" s="95"/>
      <c r="L186" s="96"/>
      <c r="M186" s="96"/>
      <c r="N186" s="97"/>
    </row>
    <row r="187" spans="1:14" x14ac:dyDescent="0.2">
      <c r="A187" s="883" t="s">
        <v>459</v>
      </c>
      <c r="B187" s="884"/>
      <c r="C187" s="884"/>
      <c r="D187" s="884"/>
      <c r="E187" s="78"/>
      <c r="F187" s="98"/>
      <c r="G187" s="99"/>
      <c r="H187" s="98"/>
      <c r="I187" s="99"/>
      <c r="J187" s="98" t="s">
        <v>152</v>
      </c>
      <c r="K187" s="85"/>
      <c r="L187" s="885"/>
      <c r="M187" s="885"/>
      <c r="N187" s="886"/>
    </row>
    <row r="188" spans="1:14" ht="13.5" thickBot="1" x14ac:dyDescent="0.25">
      <c r="A188" s="986" t="s">
        <v>460</v>
      </c>
      <c r="B188" s="951"/>
      <c r="C188" s="951"/>
      <c r="D188" s="951"/>
      <c r="E188" s="112"/>
      <c r="F188" s="118"/>
      <c r="G188" s="118"/>
      <c r="H188" s="118"/>
      <c r="I188" s="118"/>
      <c r="J188" s="118"/>
      <c r="K188" s="114"/>
      <c r="L188" s="887"/>
      <c r="M188" s="887"/>
      <c r="N188" s="888"/>
    </row>
    <row r="189" spans="1:14" ht="13.5" thickBot="1" x14ac:dyDescent="0.25">
      <c r="A189" s="805" t="s">
        <v>452</v>
      </c>
      <c r="B189" s="806"/>
      <c r="C189" s="806"/>
      <c r="D189" s="806"/>
      <c r="E189" s="806"/>
      <c r="F189" s="806"/>
      <c r="G189" s="806"/>
      <c r="H189" s="806"/>
      <c r="I189" s="806"/>
      <c r="J189" s="806"/>
      <c r="K189" s="806"/>
      <c r="L189" s="806"/>
      <c r="M189" s="806"/>
      <c r="N189" s="807"/>
    </row>
    <row r="190" spans="1:14" ht="13.5" thickBot="1" x14ac:dyDescent="0.25">
      <c r="A190" s="873" t="s">
        <v>269</v>
      </c>
      <c r="B190" s="874"/>
      <c r="C190" s="874"/>
      <c r="D190" s="874"/>
      <c r="E190" s="874"/>
      <c r="F190" s="874"/>
      <c r="G190" s="874"/>
      <c r="H190" s="874"/>
      <c r="I190" s="874"/>
      <c r="J190" s="874"/>
      <c r="K190" s="874"/>
      <c r="L190" s="874"/>
      <c r="M190" s="874"/>
      <c r="N190" s="875"/>
    </row>
    <row r="191" spans="1:14" ht="16.5" thickBot="1" x14ac:dyDescent="0.25">
      <c r="A191" s="716" t="s">
        <v>119</v>
      </c>
      <c r="B191" s="717"/>
      <c r="C191" s="717"/>
      <c r="D191" s="717"/>
      <c r="E191" s="717"/>
      <c r="F191" s="717"/>
      <c r="G191" s="717"/>
      <c r="H191" s="717"/>
      <c r="I191" s="717"/>
      <c r="J191" s="717"/>
      <c r="K191" s="717"/>
      <c r="L191" s="717"/>
      <c r="M191" s="717"/>
      <c r="N191" s="771"/>
    </row>
    <row r="192" spans="1:14" x14ac:dyDescent="0.2">
      <c r="A192" s="870" t="s">
        <v>461</v>
      </c>
      <c r="B192" s="871"/>
      <c r="C192" s="871"/>
      <c r="D192" s="872"/>
      <c r="E192" s="102"/>
      <c r="F192" s="103" t="s">
        <v>234</v>
      </c>
      <c r="G192" s="103"/>
      <c r="H192" s="103" t="s">
        <v>137</v>
      </c>
      <c r="I192" s="104"/>
      <c r="J192" s="103" t="s">
        <v>260</v>
      </c>
      <c r="K192" s="105"/>
      <c r="L192" s="867" t="s">
        <v>517</v>
      </c>
      <c r="M192" s="868"/>
      <c r="N192" s="869"/>
    </row>
    <row r="193" spans="1:14" x14ac:dyDescent="0.2">
      <c r="A193" s="766" t="s">
        <v>462</v>
      </c>
      <c r="B193" s="767"/>
      <c r="C193" s="767"/>
      <c r="D193" s="768"/>
      <c r="E193" s="78"/>
      <c r="F193" s="101"/>
      <c r="G193" s="77"/>
      <c r="H193" s="101"/>
      <c r="I193" s="77"/>
      <c r="J193" s="101"/>
      <c r="K193" s="85"/>
      <c r="L193" s="849" t="s">
        <v>463</v>
      </c>
      <c r="M193" s="850"/>
      <c r="N193" s="284"/>
    </row>
    <row r="194" spans="1:14" x14ac:dyDescent="0.2">
      <c r="A194" s="766" t="s">
        <v>464</v>
      </c>
      <c r="B194" s="767"/>
      <c r="C194" s="767"/>
      <c r="D194" s="768"/>
      <c r="E194" s="78"/>
      <c r="F194" s="82"/>
      <c r="G194" s="88"/>
      <c r="H194" s="82"/>
      <c r="I194" s="88"/>
      <c r="J194" s="82"/>
      <c r="K194" s="85"/>
      <c r="L194" s="849" t="s">
        <v>465</v>
      </c>
      <c r="M194" s="850"/>
      <c r="N194" s="284"/>
    </row>
    <row r="195" spans="1:14" x14ac:dyDescent="0.2">
      <c r="A195" s="766" t="s">
        <v>466</v>
      </c>
      <c r="B195" s="767"/>
      <c r="C195" s="767"/>
      <c r="D195" s="768"/>
      <c r="E195" s="78"/>
      <c r="F195" s="82"/>
      <c r="G195" s="88"/>
      <c r="H195" s="82"/>
      <c r="I195" s="88"/>
      <c r="J195" s="82"/>
      <c r="K195" s="85"/>
      <c r="L195" s="849" t="s">
        <v>467</v>
      </c>
      <c r="M195" s="850"/>
      <c r="N195" s="284"/>
    </row>
    <row r="196" spans="1:14" x14ac:dyDescent="0.2">
      <c r="A196" s="766" t="s">
        <v>468</v>
      </c>
      <c r="B196" s="767"/>
      <c r="C196" s="767"/>
      <c r="D196" s="768"/>
      <c r="E196" s="78"/>
      <c r="F196" s="82"/>
      <c r="G196" s="88"/>
      <c r="H196" s="82"/>
      <c r="I196" s="88"/>
      <c r="J196" s="82"/>
      <c r="K196" s="85"/>
      <c r="L196" s="849" t="s">
        <v>469</v>
      </c>
      <c r="M196" s="850"/>
      <c r="N196" s="284"/>
    </row>
    <row r="197" spans="1:14" x14ac:dyDescent="0.2">
      <c r="A197" s="766" t="s">
        <v>470</v>
      </c>
      <c r="B197" s="767"/>
      <c r="C197" s="767"/>
      <c r="D197" s="768"/>
      <c r="E197" s="78"/>
      <c r="F197" s="82"/>
      <c r="G197" s="88"/>
      <c r="H197" s="82"/>
      <c r="I197" s="88"/>
      <c r="J197" s="82"/>
      <c r="K197" s="85"/>
      <c r="L197" s="849" t="s">
        <v>516</v>
      </c>
      <c r="M197" s="850"/>
      <c r="N197" s="371"/>
    </row>
    <row r="198" spans="1:14" x14ac:dyDescent="0.2">
      <c r="A198" s="766" t="s">
        <v>471</v>
      </c>
      <c r="B198" s="767"/>
      <c r="C198" s="767"/>
      <c r="D198" s="768"/>
      <c r="E198" s="78"/>
      <c r="F198" s="82"/>
      <c r="G198" s="88"/>
      <c r="H198" s="82"/>
      <c r="I198" s="88"/>
      <c r="J198" s="82"/>
      <c r="K198" s="85"/>
      <c r="L198" s="881" t="s">
        <v>472</v>
      </c>
      <c r="M198" s="882"/>
      <c r="N198" s="373"/>
    </row>
    <row r="199" spans="1:14" x14ac:dyDescent="0.2">
      <c r="A199" s="766" t="s">
        <v>473</v>
      </c>
      <c r="B199" s="767"/>
      <c r="C199" s="767"/>
      <c r="D199" s="768"/>
      <c r="E199" s="78"/>
      <c r="F199" s="82"/>
      <c r="G199" s="88"/>
      <c r="H199" s="82"/>
      <c r="I199" s="88"/>
      <c r="J199" s="82"/>
      <c r="K199" s="85"/>
      <c r="L199" s="372"/>
      <c r="M199" s="341"/>
      <c r="N199" s="388"/>
    </row>
    <row r="200" spans="1:14" x14ac:dyDescent="0.2">
      <c r="A200" s="766" t="s">
        <v>474</v>
      </c>
      <c r="B200" s="767"/>
      <c r="C200" s="767"/>
      <c r="D200" s="768"/>
      <c r="E200" s="78"/>
      <c r="F200" s="82"/>
      <c r="G200" s="88"/>
      <c r="H200" s="82"/>
      <c r="I200" s="88"/>
      <c r="J200" s="82"/>
      <c r="K200" s="85"/>
      <c r="L200" s="328"/>
      <c r="M200" s="77"/>
      <c r="N200" s="326"/>
    </row>
    <row r="201" spans="1:14" x14ac:dyDescent="0.2">
      <c r="A201" s="766" t="s">
        <v>475</v>
      </c>
      <c r="B201" s="767"/>
      <c r="C201" s="767"/>
      <c r="D201" s="768"/>
      <c r="E201" s="78"/>
      <c r="F201" s="82"/>
      <c r="G201" s="88"/>
      <c r="H201" s="82"/>
      <c r="I201" s="88"/>
      <c r="J201" s="82"/>
      <c r="K201" s="85"/>
      <c r="L201" s="328"/>
      <c r="M201" s="77"/>
      <c r="N201" s="326"/>
    </row>
    <row r="202" spans="1:14" x14ac:dyDescent="0.2">
      <c r="A202" s="766" t="s">
        <v>476</v>
      </c>
      <c r="B202" s="767"/>
      <c r="C202" s="767"/>
      <c r="D202" s="768"/>
      <c r="E202" s="78"/>
      <c r="F202" s="82"/>
      <c r="G202" s="88"/>
      <c r="H202" s="82"/>
      <c r="I202" s="88"/>
      <c r="J202" s="82"/>
      <c r="K202" s="85"/>
      <c r="L202" s="328"/>
      <c r="M202" s="77"/>
      <c r="N202" s="326"/>
    </row>
    <row r="203" spans="1:14" x14ac:dyDescent="0.2">
      <c r="A203" s="766" t="s">
        <v>477</v>
      </c>
      <c r="B203" s="767"/>
      <c r="C203" s="767"/>
      <c r="D203" s="768"/>
      <c r="E203" s="78"/>
      <c r="F203" s="82"/>
      <c r="G203" s="88"/>
      <c r="H203" s="82"/>
      <c r="I203" s="88"/>
      <c r="J203" s="82"/>
      <c r="K203" s="85"/>
      <c r="L203" s="328"/>
      <c r="M203" s="77"/>
      <c r="N203" s="326"/>
    </row>
    <row r="204" spans="1:14" x14ac:dyDescent="0.2">
      <c r="A204" s="766" t="s">
        <v>478</v>
      </c>
      <c r="B204" s="767"/>
      <c r="C204" s="767"/>
      <c r="D204" s="768"/>
      <c r="E204" s="78"/>
      <c r="F204" s="82"/>
      <c r="G204" s="88"/>
      <c r="H204" s="82"/>
      <c r="I204" s="88"/>
      <c r="J204" s="82"/>
      <c r="K204" s="85"/>
      <c r="L204" s="328"/>
      <c r="M204" s="77"/>
      <c r="N204" s="326"/>
    </row>
    <row r="205" spans="1:14" x14ac:dyDescent="0.2">
      <c r="A205" s="766" t="s">
        <v>482</v>
      </c>
      <c r="B205" s="767"/>
      <c r="C205" s="767"/>
      <c r="D205" s="768"/>
      <c r="E205" s="78"/>
      <c r="F205" s="82"/>
      <c r="G205" s="88"/>
      <c r="H205" s="82"/>
      <c r="I205" s="88"/>
      <c r="J205" s="82"/>
      <c r="K205" s="85"/>
      <c r="L205" s="328"/>
      <c r="M205" s="77"/>
      <c r="N205" s="326"/>
    </row>
    <row r="206" spans="1:14" x14ac:dyDescent="0.2">
      <c r="A206" s="766" t="s">
        <v>483</v>
      </c>
      <c r="B206" s="767"/>
      <c r="C206" s="767"/>
      <c r="D206" s="768"/>
      <c r="E206" s="78"/>
      <c r="F206" s="82"/>
      <c r="G206" s="88"/>
      <c r="H206" s="82"/>
      <c r="I206" s="88"/>
      <c r="J206" s="82"/>
      <c r="K206" s="85"/>
      <c r="L206" s="328"/>
      <c r="M206" s="77"/>
      <c r="N206" s="326"/>
    </row>
    <row r="207" spans="1:14" x14ac:dyDescent="0.2">
      <c r="A207" s="766" t="s">
        <v>484</v>
      </c>
      <c r="B207" s="767"/>
      <c r="C207" s="767"/>
      <c r="D207" s="768"/>
      <c r="E207" s="78"/>
      <c r="F207" s="87"/>
      <c r="G207" s="88"/>
      <c r="H207" s="87"/>
      <c r="I207" s="88"/>
      <c r="J207" s="87"/>
      <c r="K207" s="85"/>
      <c r="L207" s="328"/>
      <c r="M207" s="77"/>
      <c r="N207" s="326"/>
    </row>
    <row r="208" spans="1:14" x14ac:dyDescent="0.2">
      <c r="A208" s="851" t="s">
        <v>485</v>
      </c>
      <c r="B208" s="852"/>
      <c r="C208" s="852"/>
      <c r="D208" s="853"/>
      <c r="E208" s="78"/>
      <c r="F208" s="82"/>
      <c r="G208" s="88"/>
      <c r="H208" s="82"/>
      <c r="I208" s="88"/>
      <c r="J208" s="82"/>
      <c r="K208" s="85"/>
      <c r="L208" s="328"/>
      <c r="M208" s="77"/>
      <c r="N208" s="326"/>
    </row>
    <row r="209" spans="1:14" x14ac:dyDescent="0.2">
      <c r="A209" s="851" t="s">
        <v>486</v>
      </c>
      <c r="B209" s="852"/>
      <c r="C209" s="852"/>
      <c r="D209" s="853"/>
      <c r="E209" s="78"/>
      <c r="F209" s="82"/>
      <c r="G209" s="88"/>
      <c r="H209" s="82"/>
      <c r="I209" s="88"/>
      <c r="J209" s="82"/>
      <c r="K209" s="85"/>
      <c r="L209" s="328"/>
      <c r="M209" s="77"/>
      <c r="N209" s="326"/>
    </row>
    <row r="210" spans="1:14" x14ac:dyDescent="0.2">
      <c r="A210" s="851" t="s">
        <v>487</v>
      </c>
      <c r="B210" s="852"/>
      <c r="C210" s="852"/>
      <c r="D210" s="853"/>
      <c r="E210" s="78"/>
      <c r="F210" s="82"/>
      <c r="G210" s="88"/>
      <c r="H210" s="82"/>
      <c r="I210" s="88"/>
      <c r="J210" s="82"/>
      <c r="K210" s="85"/>
      <c r="L210" s="328"/>
      <c r="M210" s="77"/>
      <c r="N210" s="326"/>
    </row>
    <row r="211" spans="1:14" x14ac:dyDescent="0.2">
      <c r="A211" s="766" t="s">
        <v>134</v>
      </c>
      <c r="B211" s="767"/>
      <c r="C211" s="767"/>
      <c r="D211" s="768"/>
      <c r="E211" s="78"/>
      <c r="F211" s="82"/>
      <c r="G211" s="88"/>
      <c r="H211" s="82"/>
      <c r="I211" s="88"/>
      <c r="J211" s="82"/>
      <c r="K211" s="85"/>
      <c r="L211" s="328"/>
      <c r="M211" s="77"/>
      <c r="N211" s="326"/>
    </row>
    <row r="212" spans="1:14" x14ac:dyDescent="0.2">
      <c r="A212" s="766" t="s">
        <v>488</v>
      </c>
      <c r="B212" s="767"/>
      <c r="C212" s="767"/>
      <c r="D212" s="768"/>
      <c r="E212" s="76"/>
      <c r="F212" s="79"/>
      <c r="G212" s="77"/>
      <c r="H212" s="79"/>
      <c r="I212" s="77"/>
      <c r="J212" s="79"/>
      <c r="K212" s="85"/>
      <c r="L212" s="328"/>
      <c r="M212" s="77"/>
      <c r="N212" s="326"/>
    </row>
    <row r="213" spans="1:14" x14ac:dyDescent="0.2">
      <c r="A213" s="766" t="s">
        <v>541</v>
      </c>
      <c r="B213" s="767"/>
      <c r="C213" s="767"/>
      <c r="D213" s="768"/>
      <c r="E213" s="78"/>
      <c r="F213" s="158"/>
      <c r="G213" s="88"/>
      <c r="H213" s="158"/>
      <c r="I213" s="88"/>
      <c r="J213" s="158"/>
      <c r="K213" s="85"/>
      <c r="L213" s="328"/>
      <c r="M213" s="77"/>
      <c r="N213" s="326"/>
    </row>
    <row r="214" spans="1:14" x14ac:dyDescent="0.2">
      <c r="A214" s="766" t="s">
        <v>542</v>
      </c>
      <c r="B214" s="767"/>
      <c r="C214" s="767"/>
      <c r="D214" s="768"/>
      <c r="E214" s="78"/>
      <c r="F214" s="106"/>
      <c r="G214" s="69"/>
      <c r="H214" s="106"/>
      <c r="I214" s="69"/>
      <c r="J214" s="106"/>
      <c r="K214" s="85"/>
      <c r="L214" s="329"/>
      <c r="M214" s="101"/>
      <c r="N214" s="327"/>
    </row>
    <row r="215" spans="1:14" x14ac:dyDescent="0.2">
      <c r="A215" s="843" t="s">
        <v>543</v>
      </c>
      <c r="B215" s="844"/>
      <c r="C215" s="844"/>
      <c r="D215" s="845"/>
      <c r="E215" s="854" t="s">
        <v>544</v>
      </c>
      <c r="F215" s="855"/>
      <c r="G215" s="855"/>
      <c r="H215" s="855"/>
      <c r="I215" s="855"/>
      <c r="J215" s="855"/>
      <c r="K215" s="856"/>
      <c r="L215" s="860" t="s">
        <v>545</v>
      </c>
      <c r="M215" s="861"/>
      <c r="N215" s="862"/>
    </row>
    <row r="216" spans="1:14" x14ac:dyDescent="0.2">
      <c r="A216" s="846"/>
      <c r="B216" s="847"/>
      <c r="C216" s="847"/>
      <c r="D216" s="848"/>
      <c r="E216" s="857"/>
      <c r="F216" s="858"/>
      <c r="G216" s="858"/>
      <c r="H216" s="858"/>
      <c r="I216" s="858"/>
      <c r="J216" s="858"/>
      <c r="K216" s="859"/>
      <c r="L216" s="107" t="s">
        <v>546</v>
      </c>
      <c r="M216" s="863" t="s">
        <v>547</v>
      </c>
      <c r="N216" s="864"/>
    </row>
    <row r="217" spans="1:14" x14ac:dyDescent="0.2">
      <c r="A217" s="826"/>
      <c r="B217" s="827"/>
      <c r="C217" s="827"/>
      <c r="D217" s="767"/>
      <c r="E217" s="828"/>
      <c r="F217" s="829"/>
      <c r="G217" s="829"/>
      <c r="H217" s="829"/>
      <c r="I217" s="829"/>
      <c r="J217" s="829"/>
      <c r="K217" s="830"/>
      <c r="L217" s="108"/>
      <c r="M217" s="831"/>
      <c r="N217" s="825"/>
    </row>
    <row r="218" spans="1:14" x14ac:dyDescent="0.2">
      <c r="A218" s="822" t="s">
        <v>548</v>
      </c>
      <c r="B218" s="823"/>
      <c r="C218" s="823"/>
      <c r="D218" s="823"/>
      <c r="E218" s="824"/>
      <c r="F218" s="824"/>
      <c r="G218" s="824"/>
      <c r="H218" s="824"/>
      <c r="I218" s="824"/>
      <c r="J218" s="824"/>
      <c r="K218" s="824"/>
      <c r="L218" s="109"/>
      <c r="M218" s="824"/>
      <c r="N218" s="825"/>
    </row>
    <row r="219" spans="1:14" x14ac:dyDescent="0.2">
      <c r="A219" s="834" t="s">
        <v>549</v>
      </c>
      <c r="B219" s="835"/>
      <c r="C219" s="835"/>
      <c r="D219" s="835"/>
      <c r="E219" s="106"/>
      <c r="F219" s="110" t="s">
        <v>234</v>
      </c>
      <c r="G219" s="110"/>
      <c r="H219" s="110" t="s">
        <v>137</v>
      </c>
      <c r="I219" s="111"/>
      <c r="J219" s="110" t="s">
        <v>260</v>
      </c>
      <c r="K219" s="85"/>
      <c r="L219" s="836" t="s">
        <v>550</v>
      </c>
      <c r="M219" s="836"/>
      <c r="N219" s="837"/>
    </row>
    <row r="220" spans="1:14" ht="33" customHeight="1" x14ac:dyDescent="0.2">
      <c r="A220" s="826" t="s">
        <v>551</v>
      </c>
      <c r="B220" s="827"/>
      <c r="C220" s="827"/>
      <c r="D220" s="767"/>
      <c r="E220" s="78"/>
      <c r="F220" s="82"/>
      <c r="G220" s="88"/>
      <c r="H220" s="82"/>
      <c r="I220" s="88"/>
      <c r="J220" s="82"/>
      <c r="K220" s="85"/>
      <c r="L220" s="832" t="s">
        <v>552</v>
      </c>
      <c r="M220" s="833"/>
      <c r="N220" s="285"/>
    </row>
    <row r="221" spans="1:14" x14ac:dyDescent="0.2">
      <c r="A221" s="826" t="s">
        <v>553</v>
      </c>
      <c r="B221" s="827"/>
      <c r="C221" s="827"/>
      <c r="D221" s="767"/>
      <c r="E221" s="78"/>
      <c r="F221" s="82"/>
      <c r="G221" s="88"/>
      <c r="H221" s="82"/>
      <c r="I221" s="88"/>
      <c r="J221" s="82"/>
      <c r="K221" s="85"/>
      <c r="L221" s="832" t="s">
        <v>554</v>
      </c>
      <c r="M221" s="833"/>
      <c r="N221" s="285"/>
    </row>
    <row r="222" spans="1:14" ht="13.5" thickBot="1" x14ac:dyDescent="0.25">
      <c r="A222" s="358"/>
      <c r="B222" s="359"/>
      <c r="C222" s="359"/>
      <c r="D222" s="359"/>
      <c r="E222" s="112"/>
      <c r="F222" s="113"/>
      <c r="G222" s="113"/>
      <c r="H222" s="113"/>
      <c r="I222" s="113"/>
      <c r="J222" s="113"/>
      <c r="K222" s="114"/>
      <c r="L222" s="391"/>
      <c r="M222" s="391"/>
      <c r="N222" s="392"/>
    </row>
    <row r="223" spans="1:14" ht="13.5" customHeight="1" thickBot="1" x14ac:dyDescent="0.25">
      <c r="A223" s="805" t="s">
        <v>452</v>
      </c>
      <c r="B223" s="806"/>
      <c r="C223" s="806"/>
      <c r="D223" s="806"/>
      <c r="E223" s="806"/>
      <c r="F223" s="806"/>
      <c r="G223" s="806"/>
      <c r="H223" s="806"/>
      <c r="I223" s="806"/>
      <c r="J223" s="806"/>
      <c r="K223" s="806"/>
      <c r="L223" s="806"/>
      <c r="M223" s="806"/>
      <c r="N223" s="807"/>
    </row>
    <row r="224" spans="1:14" ht="13.5" thickBot="1" x14ac:dyDescent="0.25">
      <c r="A224" s="813" t="s">
        <v>555</v>
      </c>
      <c r="B224" s="814"/>
      <c r="C224" s="814"/>
      <c r="D224" s="815"/>
      <c r="E224" s="838" t="s">
        <v>556</v>
      </c>
      <c r="F224" s="839"/>
      <c r="G224" s="839"/>
      <c r="H224" s="839"/>
      <c r="I224" s="839"/>
      <c r="J224" s="839"/>
      <c r="K224" s="839"/>
      <c r="L224" s="840"/>
      <c r="M224" s="841" t="str">
        <f>IF(OR(N220&lt;0.5,N221&lt;0.8),"NIVEL I",IF(OR(N220&lt;0.7,N221&lt;1),"NIVEL II","NIVEL III"))</f>
        <v>NIVEL I</v>
      </c>
      <c r="N224" s="842"/>
    </row>
    <row r="225" spans="1:14" ht="16.5" thickBot="1" x14ac:dyDescent="0.3">
      <c r="A225" s="816" t="s">
        <v>557</v>
      </c>
      <c r="B225" s="817"/>
      <c r="C225" s="817"/>
      <c r="D225" s="817"/>
      <c r="E225" s="817"/>
      <c r="F225" s="817"/>
      <c r="G225" s="817"/>
      <c r="H225" s="817"/>
      <c r="I225" s="817"/>
      <c r="J225" s="817"/>
      <c r="K225" s="817"/>
      <c r="L225" s="817"/>
      <c r="M225" s="817"/>
      <c r="N225" s="818"/>
    </row>
    <row r="226" spans="1:14" x14ac:dyDescent="0.2">
      <c r="A226" s="390"/>
      <c r="B226" s="102"/>
      <c r="C226" s="102"/>
      <c r="D226" s="102"/>
      <c r="E226" s="102"/>
      <c r="F226" s="103" t="s">
        <v>234</v>
      </c>
      <c r="G226" s="103"/>
      <c r="H226" s="103" t="s">
        <v>137</v>
      </c>
      <c r="I226" s="104"/>
      <c r="J226" s="103" t="s">
        <v>260</v>
      </c>
      <c r="K226" s="105"/>
      <c r="L226" s="389"/>
      <c r="M226" s="336"/>
      <c r="N226" s="337"/>
    </row>
    <row r="227" spans="1:14" x14ac:dyDescent="0.2">
      <c r="A227" s="760" t="s">
        <v>558</v>
      </c>
      <c r="B227" s="761"/>
      <c r="C227" s="761"/>
      <c r="D227" s="762"/>
      <c r="E227" s="78"/>
      <c r="F227" s="82" t="s">
        <v>152</v>
      </c>
      <c r="G227" s="88"/>
      <c r="H227" s="82"/>
      <c r="I227" s="88"/>
      <c r="J227" s="82"/>
      <c r="K227" s="85"/>
      <c r="L227" s="321"/>
      <c r="M227" s="322"/>
      <c r="N227" s="338"/>
    </row>
    <row r="228" spans="1:14" x14ac:dyDescent="0.2">
      <c r="A228" s="766" t="s">
        <v>559</v>
      </c>
      <c r="B228" s="767"/>
      <c r="C228" s="767"/>
      <c r="D228" s="768"/>
      <c r="E228" s="78"/>
      <c r="F228" s="82" t="s">
        <v>152</v>
      </c>
      <c r="G228" s="88"/>
      <c r="H228" s="82"/>
      <c r="I228" s="88"/>
      <c r="J228" s="82"/>
      <c r="K228" s="85"/>
      <c r="L228" s="321"/>
      <c r="M228" s="322"/>
      <c r="N228" s="338"/>
    </row>
    <row r="229" spans="1:14" x14ac:dyDescent="0.2">
      <c r="A229" s="766" t="s">
        <v>560</v>
      </c>
      <c r="B229" s="767"/>
      <c r="C229" s="767"/>
      <c r="D229" s="768"/>
      <c r="E229" s="78"/>
      <c r="F229" s="82"/>
      <c r="G229" s="88"/>
      <c r="H229" s="82"/>
      <c r="I229" s="88"/>
      <c r="J229" s="82" t="s">
        <v>152</v>
      </c>
      <c r="K229" s="85"/>
      <c r="L229" s="321"/>
      <c r="M229" s="322"/>
      <c r="N229" s="338"/>
    </row>
    <row r="230" spans="1:14" x14ac:dyDescent="0.2">
      <c r="A230" s="766" t="s">
        <v>561</v>
      </c>
      <c r="B230" s="767"/>
      <c r="C230" s="767"/>
      <c r="D230" s="768"/>
      <c r="E230" s="78"/>
      <c r="F230" s="82" t="s">
        <v>152</v>
      </c>
      <c r="G230" s="88"/>
      <c r="H230" s="82"/>
      <c r="I230" s="88"/>
      <c r="J230" s="82"/>
      <c r="K230" s="85"/>
      <c r="L230" s="321"/>
      <c r="M230" s="322"/>
      <c r="N230" s="338"/>
    </row>
    <row r="231" spans="1:14" ht="75.75" customHeight="1" x14ac:dyDescent="0.2">
      <c r="A231" s="766" t="s">
        <v>562</v>
      </c>
      <c r="B231" s="767"/>
      <c r="C231" s="767"/>
      <c r="D231" s="768"/>
      <c r="E231" s="78"/>
      <c r="F231" s="82" t="s">
        <v>152</v>
      </c>
      <c r="G231" s="88"/>
      <c r="H231" s="82"/>
      <c r="I231" s="88"/>
      <c r="J231" s="82"/>
      <c r="K231" s="85"/>
      <c r="L231" s="321"/>
      <c r="M231" s="322"/>
      <c r="N231" s="338"/>
    </row>
    <row r="232" spans="1:14" x14ac:dyDescent="0.2">
      <c r="A232" s="810" t="s">
        <v>563</v>
      </c>
      <c r="B232" s="811"/>
      <c r="C232" s="811"/>
      <c r="D232" s="812"/>
      <c r="E232" s="78"/>
      <c r="F232" s="82" t="s">
        <v>152</v>
      </c>
      <c r="G232" s="88"/>
      <c r="H232" s="82"/>
      <c r="I232" s="88"/>
      <c r="J232" s="82"/>
      <c r="K232" s="85"/>
      <c r="L232" s="397"/>
      <c r="M232" s="330"/>
      <c r="N232" s="335"/>
    </row>
    <row r="233" spans="1:14" ht="13.5" thickBot="1" x14ac:dyDescent="0.25">
      <c r="A233" s="374"/>
      <c r="B233" s="375"/>
      <c r="C233" s="375"/>
      <c r="D233" s="375"/>
      <c r="E233" s="112"/>
      <c r="F233" s="113"/>
      <c r="G233" s="113"/>
      <c r="H233" s="113"/>
      <c r="I233" s="113"/>
      <c r="J233" s="113"/>
      <c r="K233" s="114"/>
      <c r="L233" s="398"/>
      <c r="M233" s="395"/>
      <c r="N233" s="396"/>
    </row>
    <row r="234" spans="1:14" x14ac:dyDescent="0.2">
      <c r="A234" s="707" t="s">
        <v>452</v>
      </c>
      <c r="B234" s="708"/>
      <c r="C234" s="708"/>
      <c r="D234" s="708"/>
      <c r="E234" s="708"/>
      <c r="F234" s="708"/>
      <c r="G234" s="708"/>
      <c r="H234" s="708"/>
      <c r="I234" s="708"/>
      <c r="J234" s="708"/>
      <c r="K234" s="708"/>
      <c r="L234" s="708"/>
      <c r="M234" s="708"/>
      <c r="N234" s="709"/>
    </row>
    <row r="235" spans="1:14" ht="13.5" thickBot="1" x14ac:dyDescent="0.25">
      <c r="A235" s="819"/>
      <c r="B235" s="820"/>
      <c r="C235" s="820"/>
      <c r="D235" s="820"/>
      <c r="E235" s="820"/>
      <c r="F235" s="820"/>
      <c r="G235" s="820"/>
      <c r="H235" s="820"/>
      <c r="I235" s="820"/>
      <c r="J235" s="820"/>
      <c r="K235" s="820"/>
      <c r="L235" s="820"/>
      <c r="M235" s="820"/>
      <c r="N235" s="821"/>
    </row>
    <row r="236" spans="1:14" ht="13.5" thickBot="1" x14ac:dyDescent="0.25">
      <c r="A236" s="813" t="s">
        <v>269</v>
      </c>
      <c r="B236" s="814"/>
      <c r="C236" s="814"/>
      <c r="D236" s="814"/>
      <c r="E236" s="814"/>
      <c r="F236" s="814"/>
      <c r="G236" s="814"/>
      <c r="H236" s="814"/>
      <c r="I236" s="814"/>
      <c r="J236" s="814"/>
      <c r="K236" s="814"/>
      <c r="L236" s="814"/>
      <c r="M236" s="814"/>
      <c r="N236" s="815"/>
    </row>
    <row r="237" spans="1:14" ht="16.5" thickBot="1" x14ac:dyDescent="0.3">
      <c r="A237" s="816" t="s">
        <v>564</v>
      </c>
      <c r="B237" s="817"/>
      <c r="C237" s="817"/>
      <c r="D237" s="817"/>
      <c r="E237" s="817"/>
      <c r="F237" s="817"/>
      <c r="G237" s="817"/>
      <c r="H237" s="817"/>
      <c r="I237" s="817"/>
      <c r="J237" s="817"/>
      <c r="K237" s="817"/>
      <c r="L237" s="817"/>
      <c r="M237" s="817"/>
      <c r="N237" s="818"/>
    </row>
    <row r="238" spans="1:14" x14ac:dyDescent="0.2">
      <c r="A238" s="390"/>
      <c r="B238" s="102"/>
      <c r="C238" s="102"/>
      <c r="D238" s="102"/>
      <c r="E238" s="102"/>
      <c r="F238" s="103" t="s">
        <v>234</v>
      </c>
      <c r="G238" s="103"/>
      <c r="H238" s="103" t="s">
        <v>137</v>
      </c>
      <c r="I238" s="104"/>
      <c r="J238" s="103" t="s">
        <v>260</v>
      </c>
      <c r="K238" s="102"/>
      <c r="L238" s="804"/>
      <c r="M238" s="734"/>
      <c r="N238" s="735"/>
    </row>
    <row r="239" spans="1:14" x14ac:dyDescent="0.2">
      <c r="A239" s="766" t="s">
        <v>565</v>
      </c>
      <c r="B239" s="767"/>
      <c r="C239" s="767"/>
      <c r="D239" s="768"/>
      <c r="E239" s="78"/>
      <c r="F239" s="82"/>
      <c r="G239" s="88"/>
      <c r="H239" s="82"/>
      <c r="I239" s="88"/>
      <c r="J239" s="82"/>
      <c r="K239" s="69"/>
      <c r="L239" s="393"/>
      <c r="M239" s="78"/>
      <c r="N239" s="116"/>
    </row>
    <row r="240" spans="1:14" x14ac:dyDescent="0.2">
      <c r="A240" s="766" t="s">
        <v>566</v>
      </c>
      <c r="B240" s="767"/>
      <c r="C240" s="767"/>
      <c r="D240" s="768"/>
      <c r="E240" s="78"/>
      <c r="F240" s="82"/>
      <c r="G240" s="88"/>
      <c r="H240" s="82"/>
      <c r="I240" s="88"/>
      <c r="J240" s="82"/>
      <c r="K240" s="69"/>
      <c r="L240" s="393"/>
      <c r="M240" s="78"/>
      <c r="N240" s="116"/>
    </row>
    <row r="241" spans="1:14" x14ac:dyDescent="0.2">
      <c r="A241" s="766" t="s">
        <v>567</v>
      </c>
      <c r="B241" s="767"/>
      <c r="C241" s="767"/>
      <c r="D241" s="768"/>
      <c r="E241" s="78"/>
      <c r="F241" s="82"/>
      <c r="G241" s="88"/>
      <c r="H241" s="82"/>
      <c r="I241" s="88"/>
      <c r="J241" s="82"/>
      <c r="K241" s="69"/>
      <c r="L241" s="393"/>
      <c r="M241" s="78"/>
      <c r="N241" s="116"/>
    </row>
    <row r="242" spans="1:14" x14ac:dyDescent="0.2">
      <c r="A242" s="766" t="s">
        <v>568</v>
      </c>
      <c r="B242" s="767"/>
      <c r="C242" s="767"/>
      <c r="D242" s="768"/>
      <c r="E242" s="78"/>
      <c r="F242" s="82"/>
      <c r="G242" s="88"/>
      <c r="H242" s="82"/>
      <c r="I242" s="88"/>
      <c r="J242" s="82"/>
      <c r="K242" s="69"/>
      <c r="L242" s="393"/>
      <c r="M242" s="78"/>
      <c r="N242" s="116"/>
    </row>
    <row r="243" spans="1:14" x14ac:dyDescent="0.2">
      <c r="A243" s="766" t="s">
        <v>569</v>
      </c>
      <c r="B243" s="767"/>
      <c r="C243" s="767"/>
      <c r="D243" s="768"/>
      <c r="E243" s="78"/>
      <c r="F243" s="82"/>
      <c r="G243" s="88"/>
      <c r="H243" s="82"/>
      <c r="I243" s="88"/>
      <c r="J243" s="82"/>
      <c r="K243" s="69"/>
      <c r="L243" s="394"/>
      <c r="M243" s="81"/>
      <c r="N243" s="399"/>
    </row>
    <row r="244" spans="1:14" ht="13.5" thickBot="1" x14ac:dyDescent="0.25">
      <c r="A244" s="324"/>
      <c r="B244" s="325"/>
      <c r="C244" s="325"/>
      <c r="D244" s="325"/>
      <c r="E244" s="78"/>
      <c r="F244" s="88"/>
      <c r="G244" s="88"/>
      <c r="H244" s="88"/>
      <c r="I244" s="88"/>
      <c r="J244" s="88"/>
      <c r="K244" s="69"/>
      <c r="L244" s="78"/>
      <c r="M244" s="78"/>
      <c r="N244" s="116"/>
    </row>
    <row r="245" spans="1:14" ht="13.5" thickBot="1" x14ac:dyDescent="0.25">
      <c r="A245" s="805" t="s">
        <v>452</v>
      </c>
      <c r="B245" s="806"/>
      <c r="C245" s="806"/>
      <c r="D245" s="806"/>
      <c r="E245" s="806"/>
      <c r="F245" s="806"/>
      <c r="G245" s="806"/>
      <c r="H245" s="806"/>
      <c r="I245" s="806"/>
      <c r="J245" s="806"/>
      <c r="K245" s="806"/>
      <c r="L245" s="806"/>
      <c r="M245" s="806"/>
      <c r="N245" s="807"/>
    </row>
    <row r="246" spans="1:14" ht="13.5" thickBot="1" x14ac:dyDescent="0.25">
      <c r="A246" s="710" t="s">
        <v>269</v>
      </c>
      <c r="B246" s="711"/>
      <c r="C246" s="711"/>
      <c r="D246" s="712"/>
      <c r="E246" s="780" t="s">
        <v>570</v>
      </c>
      <c r="F246" s="808"/>
      <c r="G246" s="808"/>
      <c r="H246" s="808"/>
      <c r="I246" s="808"/>
      <c r="J246" s="808"/>
      <c r="K246" s="808"/>
      <c r="L246" s="809"/>
      <c r="M246" s="780"/>
      <c r="N246" s="782"/>
    </row>
    <row r="247" spans="1:14" ht="16.5" thickBot="1" x14ac:dyDescent="0.3">
      <c r="A247" s="801" t="s">
        <v>571</v>
      </c>
      <c r="B247" s="802"/>
      <c r="C247" s="802"/>
      <c r="D247" s="802"/>
      <c r="E247" s="802"/>
      <c r="F247" s="802"/>
      <c r="G247" s="802"/>
      <c r="H247" s="802"/>
      <c r="I247" s="802"/>
      <c r="J247" s="802"/>
      <c r="K247" s="802"/>
      <c r="L247" s="802"/>
      <c r="M247" s="802"/>
      <c r="N247" s="803"/>
    </row>
    <row r="248" spans="1:14" x14ac:dyDescent="0.2">
      <c r="A248" s="390"/>
      <c r="B248" s="102"/>
      <c r="C248" s="102"/>
      <c r="D248" s="102"/>
      <c r="E248" s="102"/>
      <c r="F248" s="103" t="s">
        <v>234</v>
      </c>
      <c r="G248" s="103"/>
      <c r="H248" s="103" t="s">
        <v>137</v>
      </c>
      <c r="I248" s="104"/>
      <c r="J248" s="104" t="s">
        <v>260</v>
      </c>
      <c r="K248" s="102"/>
      <c r="L248" s="804"/>
      <c r="M248" s="734"/>
      <c r="N248" s="735"/>
    </row>
    <row r="249" spans="1:14" x14ac:dyDescent="0.2">
      <c r="A249" s="766" t="s">
        <v>572</v>
      </c>
      <c r="B249" s="767"/>
      <c r="C249" s="767"/>
      <c r="D249" s="768"/>
      <c r="E249" s="78"/>
      <c r="F249" s="82"/>
      <c r="G249" s="88"/>
      <c r="H249" s="82"/>
      <c r="I249" s="88"/>
      <c r="J249" s="82"/>
      <c r="K249" s="69"/>
      <c r="L249" s="393"/>
      <c r="M249" s="78"/>
      <c r="N249" s="116"/>
    </row>
    <row r="250" spans="1:14" x14ac:dyDescent="0.2">
      <c r="A250" s="766" t="s">
        <v>573</v>
      </c>
      <c r="B250" s="767"/>
      <c r="C250" s="767"/>
      <c r="D250" s="768"/>
      <c r="E250" s="78"/>
      <c r="F250" s="82"/>
      <c r="G250" s="88"/>
      <c r="H250" s="82"/>
      <c r="I250" s="88"/>
      <c r="J250" s="82"/>
      <c r="K250" s="69"/>
      <c r="L250" s="393"/>
      <c r="M250" s="78"/>
      <c r="N250" s="116"/>
    </row>
    <row r="251" spans="1:14" x14ac:dyDescent="0.2">
      <c r="A251" s="766" t="s">
        <v>574</v>
      </c>
      <c r="B251" s="767"/>
      <c r="C251" s="767"/>
      <c r="D251" s="768"/>
      <c r="E251" s="78"/>
      <c r="F251" s="82"/>
      <c r="G251" s="88"/>
      <c r="H251" s="82"/>
      <c r="I251" s="88"/>
      <c r="J251" s="82"/>
      <c r="K251" s="69"/>
      <c r="L251" s="76"/>
      <c r="M251" s="78"/>
      <c r="N251" s="116"/>
    </row>
    <row r="252" spans="1:14" x14ac:dyDescent="0.2">
      <c r="A252" s="766" t="s">
        <v>575</v>
      </c>
      <c r="B252" s="767"/>
      <c r="C252" s="767"/>
      <c r="D252" s="768"/>
      <c r="E252" s="85"/>
      <c r="F252" s="82"/>
      <c r="G252" s="88"/>
      <c r="H252" s="82"/>
      <c r="I252" s="88"/>
      <c r="J252" s="82"/>
      <c r="K252" s="85"/>
      <c r="L252" s="402"/>
      <c r="M252" s="85"/>
      <c r="N252" s="115"/>
    </row>
    <row r="253" spans="1:14" x14ac:dyDescent="0.2">
      <c r="A253" s="766" t="s">
        <v>576</v>
      </c>
      <c r="B253" s="767"/>
      <c r="C253" s="767"/>
      <c r="D253" s="768"/>
      <c r="E253" s="78"/>
      <c r="F253" s="82"/>
      <c r="G253" s="88"/>
      <c r="H253" s="82"/>
      <c r="I253" s="88"/>
      <c r="J253" s="82"/>
      <c r="K253" s="69"/>
      <c r="L253" s="76"/>
      <c r="M253" s="78"/>
      <c r="N253" s="116"/>
    </row>
    <row r="254" spans="1:14" x14ac:dyDescent="0.2">
      <c r="A254" s="766" t="s">
        <v>577</v>
      </c>
      <c r="B254" s="767"/>
      <c r="C254" s="767"/>
      <c r="D254" s="768"/>
      <c r="E254" s="78"/>
      <c r="F254" s="82"/>
      <c r="G254" s="88"/>
      <c r="H254" s="82"/>
      <c r="I254" s="88"/>
      <c r="J254" s="82"/>
      <c r="K254" s="69"/>
      <c r="L254" s="393"/>
      <c r="M254" s="78"/>
      <c r="N254" s="116"/>
    </row>
    <row r="255" spans="1:14" x14ac:dyDescent="0.2">
      <c r="A255" s="766" t="s">
        <v>578</v>
      </c>
      <c r="B255" s="767"/>
      <c r="C255" s="767"/>
      <c r="D255" s="768"/>
      <c r="E255" s="73"/>
      <c r="F255" s="82"/>
      <c r="G255" s="83"/>
      <c r="H255" s="82"/>
      <c r="I255" s="83"/>
      <c r="J255" s="82"/>
      <c r="K255" s="260"/>
      <c r="L255" s="394"/>
      <c r="M255" s="81"/>
      <c r="N255" s="399"/>
    </row>
    <row r="256" spans="1:14" ht="13.5" thickBot="1" x14ac:dyDescent="0.25">
      <c r="A256" s="358"/>
      <c r="B256" s="359"/>
      <c r="C256" s="359"/>
      <c r="D256" s="359"/>
      <c r="E256" s="112"/>
      <c r="F256" s="113"/>
      <c r="G256" s="113"/>
      <c r="H256" s="113"/>
      <c r="I256" s="113"/>
      <c r="J256" s="113"/>
      <c r="K256" s="118"/>
      <c r="L256" s="112"/>
      <c r="M256" s="112"/>
      <c r="N256" s="119"/>
    </row>
    <row r="257" spans="1:14" ht="13.5" thickBot="1" x14ac:dyDescent="0.25">
      <c r="A257" s="777" t="s">
        <v>452</v>
      </c>
      <c r="B257" s="778"/>
      <c r="C257" s="778"/>
      <c r="D257" s="778"/>
      <c r="E257" s="778"/>
      <c r="F257" s="778"/>
      <c r="G257" s="778"/>
      <c r="H257" s="778"/>
      <c r="I257" s="778"/>
      <c r="J257" s="778"/>
      <c r="K257" s="778"/>
      <c r="L257" s="778"/>
      <c r="M257" s="778"/>
      <c r="N257" s="779"/>
    </row>
    <row r="258" spans="1:14" ht="13.5" thickBot="1" x14ac:dyDescent="0.25">
      <c r="A258" s="710" t="s">
        <v>269</v>
      </c>
      <c r="B258" s="711"/>
      <c r="C258" s="711"/>
      <c r="D258" s="711"/>
      <c r="E258" s="711"/>
      <c r="F258" s="711"/>
      <c r="G258" s="711"/>
      <c r="H258" s="711"/>
      <c r="I258" s="711"/>
      <c r="J258" s="711"/>
      <c r="K258" s="711"/>
      <c r="L258" s="711"/>
      <c r="M258" s="711"/>
      <c r="N258" s="712"/>
    </row>
    <row r="259" spans="1:14" ht="13.5" thickBot="1" x14ac:dyDescent="0.25">
      <c r="A259" s="780" t="s">
        <v>125</v>
      </c>
      <c r="B259" s="781"/>
      <c r="C259" s="782"/>
      <c r="D259" s="780" t="s">
        <v>135</v>
      </c>
      <c r="E259" s="781"/>
      <c r="F259" s="781"/>
      <c r="G259" s="781"/>
      <c r="H259" s="781"/>
      <c r="I259" s="781"/>
      <c r="J259" s="781"/>
      <c r="K259" s="781"/>
      <c r="L259" s="781"/>
      <c r="M259" s="781"/>
      <c r="N259" s="782"/>
    </row>
    <row r="260" spans="1:14" ht="13.5" thickBot="1" x14ac:dyDescent="0.25">
      <c r="A260" s="784" t="s">
        <v>579</v>
      </c>
      <c r="B260" s="785"/>
      <c r="C260" s="785"/>
      <c r="D260" s="785"/>
      <c r="E260" s="785"/>
      <c r="F260" s="785"/>
      <c r="G260" s="785"/>
      <c r="H260" s="785"/>
      <c r="I260" s="785"/>
      <c r="J260" s="785"/>
      <c r="K260" s="785"/>
      <c r="L260" s="785"/>
      <c r="M260" s="785"/>
      <c r="N260" s="786"/>
    </row>
    <row r="261" spans="1:14" ht="13.5" thickBot="1" x14ac:dyDescent="0.25">
      <c r="A261" s="787"/>
      <c r="B261" s="788"/>
      <c r="C261" s="788"/>
      <c r="D261" s="788"/>
      <c r="E261" s="788"/>
      <c r="F261" s="788"/>
      <c r="G261" s="788"/>
      <c r="H261" s="788"/>
      <c r="I261" s="788"/>
      <c r="J261" s="788"/>
      <c r="K261" s="788"/>
      <c r="L261" s="788"/>
      <c r="M261" s="788"/>
      <c r="N261" s="789"/>
    </row>
    <row r="262" spans="1:14" x14ac:dyDescent="0.2">
      <c r="A262" s="120" t="s">
        <v>580</v>
      </c>
      <c r="B262" s="775" t="s">
        <v>99</v>
      </c>
      <c r="C262" s="776"/>
      <c r="D262" s="400"/>
      <c r="E262" s="790" t="s">
        <v>581</v>
      </c>
      <c r="F262" s="790"/>
      <c r="G262" s="790"/>
      <c r="H262" s="790"/>
      <c r="I262" s="790"/>
      <c r="J262" s="790"/>
      <c r="K262" s="790"/>
      <c r="L262" s="790"/>
      <c r="M262" s="790"/>
      <c r="N262" s="791"/>
    </row>
    <row r="263" spans="1:14" ht="13.5" thickBot="1" x14ac:dyDescent="0.25">
      <c r="A263" s="121" t="s">
        <v>582</v>
      </c>
      <c r="B263" s="799" t="s">
        <v>101</v>
      </c>
      <c r="C263" s="800"/>
      <c r="D263" s="401"/>
      <c r="E263" s="792" t="s">
        <v>100</v>
      </c>
      <c r="F263" s="793"/>
      <c r="G263" s="793"/>
      <c r="H263" s="793"/>
      <c r="I263" s="793"/>
      <c r="J263" s="793"/>
      <c r="K263" s="793"/>
      <c r="L263" s="793"/>
      <c r="M263" s="793"/>
      <c r="N263" s="794"/>
    </row>
    <row r="264" spans="1:14" ht="13.5" thickBot="1" x14ac:dyDescent="0.25">
      <c r="A264" s="795" t="s">
        <v>0</v>
      </c>
      <c r="B264" s="796"/>
      <c r="C264" s="796"/>
      <c r="D264" s="796"/>
      <c r="E264" s="797"/>
      <c r="F264" s="797"/>
      <c r="G264" s="797"/>
      <c r="H264" s="797"/>
      <c r="I264" s="797"/>
      <c r="J264" s="797"/>
      <c r="K264" s="797"/>
      <c r="L264" s="797"/>
      <c r="M264" s="797"/>
      <c r="N264" s="798"/>
    </row>
    <row r="265" spans="1:14" x14ac:dyDescent="0.2">
      <c r="A265" s="783"/>
      <c r="B265" s="783"/>
      <c r="C265" s="783"/>
      <c r="D265" s="783"/>
      <c r="E265" s="783"/>
      <c r="F265" s="783"/>
      <c r="G265" s="783"/>
      <c r="H265" s="783"/>
      <c r="I265" s="783"/>
      <c r="J265" s="783"/>
      <c r="K265" s="783"/>
      <c r="L265" s="783"/>
      <c r="M265" s="783"/>
      <c r="N265" s="783"/>
    </row>
  </sheetData>
  <mergeCells count="292">
    <mergeCell ref="A188:D188"/>
    <mergeCell ref="E183:K183"/>
    <mergeCell ref="E185:K185"/>
    <mergeCell ref="M185:N185"/>
    <mergeCell ref="M184:N184"/>
    <mergeCell ref="M183:N183"/>
    <mergeCell ref="E181:K181"/>
    <mergeCell ref="M175:N175"/>
    <mergeCell ref="E178:K178"/>
    <mergeCell ref="E176:K176"/>
    <mergeCell ref="E177:K177"/>
    <mergeCell ref="M176:N176"/>
    <mergeCell ref="M177:N177"/>
    <mergeCell ref="M179:N179"/>
    <mergeCell ref="M180:N180"/>
    <mergeCell ref="M181:N181"/>
    <mergeCell ref="A97:D97"/>
    <mergeCell ref="L97:N97"/>
    <mergeCell ref="A23:D23"/>
    <mergeCell ref="A39:D39"/>
    <mergeCell ref="H169:H170"/>
    <mergeCell ref="J169:J170"/>
    <mergeCell ref="E175:K175"/>
    <mergeCell ref="E179:K179"/>
    <mergeCell ref="E180:K180"/>
    <mergeCell ref="E174:K174"/>
    <mergeCell ref="A165:D165"/>
    <mergeCell ref="A166:D166"/>
    <mergeCell ref="A167:D167"/>
    <mergeCell ref="A168:D168"/>
    <mergeCell ref="A169:D170"/>
    <mergeCell ref="A44:D44"/>
    <mergeCell ref="A45:D45"/>
    <mergeCell ref="A57:D57"/>
    <mergeCell ref="A31:D31"/>
    <mergeCell ref="A38:D38"/>
    <mergeCell ref="A58:D58"/>
    <mergeCell ref="A40:D40"/>
    <mergeCell ref="A41:D41"/>
    <mergeCell ref="A42:D42"/>
    <mergeCell ref="A15:D15"/>
    <mergeCell ref="L11:N18"/>
    <mergeCell ref="A12:D12"/>
    <mergeCell ref="A13:D13"/>
    <mergeCell ref="A99:D99"/>
    <mergeCell ref="A128:N128"/>
    <mergeCell ref="A162:N162"/>
    <mergeCell ref="A100:K105"/>
    <mergeCell ref="F169:F170"/>
    <mergeCell ref="A14:D14"/>
    <mergeCell ref="A32:D32"/>
    <mergeCell ref="A27:D27"/>
    <mergeCell ref="A28:D28"/>
    <mergeCell ref="A29:D29"/>
    <mergeCell ref="A16:D16"/>
    <mergeCell ref="A19:N19"/>
    <mergeCell ref="A20:N20"/>
    <mergeCell ref="A24:D24"/>
    <mergeCell ref="A26:D26"/>
    <mergeCell ref="A21:N21"/>
    <mergeCell ref="L22:N22"/>
    <mergeCell ref="L165:N166"/>
    <mergeCell ref="A95:D95"/>
    <mergeCell ref="A96:D96"/>
    <mergeCell ref="L3:N3"/>
    <mergeCell ref="L5:N5"/>
    <mergeCell ref="B2:K2"/>
    <mergeCell ref="B5:K5"/>
    <mergeCell ref="L38:N38"/>
    <mergeCell ref="A34:K36"/>
    <mergeCell ref="M32:N32"/>
    <mergeCell ref="M33:N33"/>
    <mergeCell ref="A33:D33"/>
    <mergeCell ref="A25:D25"/>
    <mergeCell ref="M27:N27"/>
    <mergeCell ref="M28:N28"/>
    <mergeCell ref="M29:N29"/>
    <mergeCell ref="A30:D30"/>
    <mergeCell ref="M30:N30"/>
    <mergeCell ref="M31:N31"/>
    <mergeCell ref="M35:N35"/>
    <mergeCell ref="A37:N37"/>
    <mergeCell ref="A17:D17"/>
    <mergeCell ref="A18:D18"/>
    <mergeCell ref="L6:N6"/>
    <mergeCell ref="A9:N9"/>
    <mergeCell ref="L10:N10"/>
    <mergeCell ref="A11:D11"/>
    <mergeCell ref="A43:D43"/>
    <mergeCell ref="A46:D46"/>
    <mergeCell ref="A48:K53"/>
    <mergeCell ref="A47:D47"/>
    <mergeCell ref="M62:N62"/>
    <mergeCell ref="M67:N67"/>
    <mergeCell ref="A62:D62"/>
    <mergeCell ref="A71:K83"/>
    <mergeCell ref="M78:N78"/>
    <mergeCell ref="M70:N70"/>
    <mergeCell ref="A54:N54"/>
    <mergeCell ref="A94:D94"/>
    <mergeCell ref="A88:D88"/>
    <mergeCell ref="L86:N86"/>
    <mergeCell ref="A89:D89"/>
    <mergeCell ref="A86:D86"/>
    <mergeCell ref="A60:D60"/>
    <mergeCell ref="A64:D64"/>
    <mergeCell ref="A70:D70"/>
    <mergeCell ref="A65:D65"/>
    <mergeCell ref="L85:N85"/>
    <mergeCell ref="L107:N107"/>
    <mergeCell ref="A114:D114"/>
    <mergeCell ref="A129:N129"/>
    <mergeCell ref="A109:D109"/>
    <mergeCell ref="A122:D122"/>
    <mergeCell ref="A120:D120"/>
    <mergeCell ref="A111:D111"/>
    <mergeCell ref="A113:D113"/>
    <mergeCell ref="A126:K127"/>
    <mergeCell ref="A108:D108"/>
    <mergeCell ref="A115:D115"/>
    <mergeCell ref="A116:D116"/>
    <mergeCell ref="A163:D163"/>
    <mergeCell ref="A164:D164"/>
    <mergeCell ref="L163:N163"/>
    <mergeCell ref="L168:M168"/>
    <mergeCell ref="L167:M167"/>
    <mergeCell ref="M173:N173"/>
    <mergeCell ref="L169:M169"/>
    <mergeCell ref="L170:M170"/>
    <mergeCell ref="L171:M171"/>
    <mergeCell ref="L172:M172"/>
    <mergeCell ref="M174:N174"/>
    <mergeCell ref="A205:D205"/>
    <mergeCell ref="L192:N192"/>
    <mergeCell ref="A193:D193"/>
    <mergeCell ref="A194:D194"/>
    <mergeCell ref="L194:M194"/>
    <mergeCell ref="A195:D195"/>
    <mergeCell ref="A196:D196"/>
    <mergeCell ref="L195:M195"/>
    <mergeCell ref="L196:M196"/>
    <mergeCell ref="A198:D198"/>
    <mergeCell ref="A192:D192"/>
    <mergeCell ref="A197:D197"/>
    <mergeCell ref="A190:N190"/>
    <mergeCell ref="A191:N191"/>
    <mergeCell ref="M178:N178"/>
    <mergeCell ref="E184:K184"/>
    <mergeCell ref="E182:K182"/>
    <mergeCell ref="L198:M198"/>
    <mergeCell ref="A189:N189"/>
    <mergeCell ref="L193:M193"/>
    <mergeCell ref="M182:N182"/>
    <mergeCell ref="A187:D187"/>
    <mergeCell ref="L187:N188"/>
    <mergeCell ref="A215:D216"/>
    <mergeCell ref="L197:M197"/>
    <mergeCell ref="A209:D209"/>
    <mergeCell ref="A210:D210"/>
    <mergeCell ref="A199:D199"/>
    <mergeCell ref="A200:D200"/>
    <mergeCell ref="A201:D201"/>
    <mergeCell ref="A202:D202"/>
    <mergeCell ref="A203:D203"/>
    <mergeCell ref="A204:D204"/>
    <mergeCell ref="A206:D206"/>
    <mergeCell ref="A207:D207"/>
    <mergeCell ref="A208:D208"/>
    <mergeCell ref="A214:D214"/>
    <mergeCell ref="A211:D211"/>
    <mergeCell ref="A212:D212"/>
    <mergeCell ref="A213:D213"/>
    <mergeCell ref="E215:K216"/>
    <mergeCell ref="L215:N215"/>
    <mergeCell ref="M216:N216"/>
    <mergeCell ref="A225:N225"/>
    <mergeCell ref="A218:D218"/>
    <mergeCell ref="E218:K218"/>
    <mergeCell ref="M218:N218"/>
    <mergeCell ref="A217:D217"/>
    <mergeCell ref="E217:K217"/>
    <mergeCell ref="M217:N217"/>
    <mergeCell ref="L221:M221"/>
    <mergeCell ref="A223:N223"/>
    <mergeCell ref="A224:D224"/>
    <mergeCell ref="A219:D219"/>
    <mergeCell ref="L219:N219"/>
    <mergeCell ref="A220:D220"/>
    <mergeCell ref="L220:M220"/>
    <mergeCell ref="E224:L224"/>
    <mergeCell ref="M224:N224"/>
    <mergeCell ref="A221:D221"/>
    <mergeCell ref="A251:D251"/>
    <mergeCell ref="A239:D239"/>
    <mergeCell ref="A240:D240"/>
    <mergeCell ref="A228:D228"/>
    <mergeCell ref="A229:D229"/>
    <mergeCell ref="A230:D230"/>
    <mergeCell ref="A231:D231"/>
    <mergeCell ref="A241:D241"/>
    <mergeCell ref="A242:D242"/>
    <mergeCell ref="A243:D243"/>
    <mergeCell ref="A247:N247"/>
    <mergeCell ref="A249:D249"/>
    <mergeCell ref="A250:D250"/>
    <mergeCell ref="L248:N248"/>
    <mergeCell ref="A246:D246"/>
    <mergeCell ref="A245:N245"/>
    <mergeCell ref="E246:L246"/>
    <mergeCell ref="M246:N246"/>
    <mergeCell ref="A232:D232"/>
    <mergeCell ref="A236:N236"/>
    <mergeCell ref="A237:N237"/>
    <mergeCell ref="L238:N238"/>
    <mergeCell ref="A234:N235"/>
    <mergeCell ref="B262:C262"/>
    <mergeCell ref="A257:N257"/>
    <mergeCell ref="A253:D253"/>
    <mergeCell ref="A254:D254"/>
    <mergeCell ref="A255:D255"/>
    <mergeCell ref="A252:D252"/>
    <mergeCell ref="A259:C259"/>
    <mergeCell ref="A265:N265"/>
    <mergeCell ref="A258:N258"/>
    <mergeCell ref="A260:N260"/>
    <mergeCell ref="A261:N261"/>
    <mergeCell ref="D259:N259"/>
    <mergeCell ref="E262:N262"/>
    <mergeCell ref="E263:N263"/>
    <mergeCell ref="A264:N264"/>
    <mergeCell ref="B263:C263"/>
    <mergeCell ref="A227:D227"/>
    <mergeCell ref="L55:N55"/>
    <mergeCell ref="A56:D56"/>
    <mergeCell ref="M74:N74"/>
    <mergeCell ref="A63:D63"/>
    <mergeCell ref="A59:D59"/>
    <mergeCell ref="A61:D61"/>
    <mergeCell ref="A84:N84"/>
    <mergeCell ref="A87:D87"/>
    <mergeCell ref="A91:D91"/>
    <mergeCell ref="A117:D117"/>
    <mergeCell ref="A118:D118"/>
    <mergeCell ref="A90:D90"/>
    <mergeCell ref="A106:N106"/>
    <mergeCell ref="A110:D110"/>
    <mergeCell ref="A98:D98"/>
    <mergeCell ref="A66:D66"/>
    <mergeCell ref="A67:D67"/>
    <mergeCell ref="A68:D68"/>
    <mergeCell ref="A69:D69"/>
    <mergeCell ref="A130:D130"/>
    <mergeCell ref="A135:D135"/>
    <mergeCell ref="A123:D123"/>
    <mergeCell ref="A112:D112"/>
    <mergeCell ref="A136:D136"/>
    <mergeCell ref="L130:N130"/>
    <mergeCell ref="A131:D131"/>
    <mergeCell ref="A132:D132"/>
    <mergeCell ref="A133:D133"/>
    <mergeCell ref="A134:D134"/>
    <mergeCell ref="A119:D119"/>
    <mergeCell ref="A137:D137"/>
    <mergeCell ref="A138:D138"/>
    <mergeCell ref="L138:N145"/>
    <mergeCell ref="A139:D139"/>
    <mergeCell ref="A140:D140"/>
    <mergeCell ref="A141:D141"/>
    <mergeCell ref="A142:D142"/>
    <mergeCell ref="A143:D143"/>
    <mergeCell ref="A144:D144"/>
    <mergeCell ref="A145:D145"/>
    <mergeCell ref="A121:D121"/>
    <mergeCell ref="A124:D124"/>
    <mergeCell ref="A160:N160"/>
    <mergeCell ref="A161:N161"/>
    <mergeCell ref="A154:N154"/>
    <mergeCell ref="A155:N155"/>
    <mergeCell ref="A156:D156"/>
    <mergeCell ref="A157:D157"/>
    <mergeCell ref="A158:D158"/>
    <mergeCell ref="A159:N159"/>
    <mergeCell ref="A146:N146"/>
    <mergeCell ref="A147:N147"/>
    <mergeCell ref="A148:N148"/>
    <mergeCell ref="A149:D149"/>
    <mergeCell ref="L149:N149"/>
    <mergeCell ref="A150:D150"/>
    <mergeCell ref="L150:N153"/>
    <mergeCell ref="A151:D151"/>
    <mergeCell ref="A152:D152"/>
    <mergeCell ref="A153:D153"/>
  </mergeCells>
  <phoneticPr fontId="8" type="noConversion"/>
  <printOptions horizontalCentered="1"/>
  <pageMargins left="0.39370078740157483" right="0.39370078740157483" top="0.47244094488188981" bottom="0.39370078740157483" header="0" footer="0"/>
  <pageSetup scale="85"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61"/>
  <sheetViews>
    <sheetView zoomScale="95" zoomScaleNormal="95" workbookViewId="0">
      <selection activeCell="E10" sqref="E10:G10"/>
    </sheetView>
  </sheetViews>
  <sheetFormatPr baseColWidth="10" defaultRowHeight="12.75" x14ac:dyDescent="0.2"/>
  <cols>
    <col min="1" max="1" width="23.7109375" customWidth="1"/>
    <col min="2" max="2" width="9.7109375" customWidth="1"/>
    <col min="3" max="4" width="17.7109375" customWidth="1"/>
    <col min="5" max="5" width="14.7109375" customWidth="1"/>
    <col min="6" max="6" width="16.140625" customWidth="1"/>
    <col min="7" max="7" width="22" customWidth="1"/>
  </cols>
  <sheetData>
    <row r="1" spans="1:7" x14ac:dyDescent="0.2">
      <c r="A1" s="160"/>
      <c r="B1" s="220"/>
      <c r="C1" s="221"/>
      <c r="D1" s="221"/>
      <c r="E1" s="221"/>
      <c r="F1" s="51"/>
      <c r="G1" s="163"/>
    </row>
    <row r="2" spans="1:7" ht="15" x14ac:dyDescent="0.2">
      <c r="A2" s="165"/>
      <c r="B2" s="1034" t="s">
        <v>177</v>
      </c>
      <c r="C2" s="1035"/>
      <c r="D2" s="1035"/>
      <c r="E2" s="1035"/>
      <c r="F2" s="1036"/>
      <c r="G2" s="166"/>
    </row>
    <row r="3" spans="1:7" x14ac:dyDescent="0.2">
      <c r="A3" s="165"/>
      <c r="B3" s="56" t="s">
        <v>155</v>
      </c>
      <c r="C3" s="222"/>
      <c r="D3" s="222"/>
      <c r="E3" s="222"/>
      <c r="F3" s="223"/>
      <c r="G3" s="445" t="s">
        <v>318</v>
      </c>
    </row>
    <row r="4" spans="1:7" ht="14.25" x14ac:dyDescent="0.2">
      <c r="A4" s="165"/>
      <c r="B4" s="436" t="s">
        <v>819</v>
      </c>
      <c r="C4" s="222"/>
      <c r="D4" s="222"/>
      <c r="E4" s="222"/>
      <c r="F4" s="223"/>
      <c r="G4" s="166"/>
    </row>
    <row r="5" spans="1:7" x14ac:dyDescent="0.2">
      <c r="A5" s="224" t="s">
        <v>153</v>
      </c>
      <c r="B5" s="1043" t="s">
        <v>820</v>
      </c>
      <c r="C5" s="1044"/>
      <c r="D5" s="1044"/>
      <c r="E5" s="1044"/>
      <c r="F5" s="1045"/>
      <c r="G5" s="167" t="s">
        <v>199</v>
      </c>
    </row>
    <row r="6" spans="1:7" ht="23.25" customHeight="1" x14ac:dyDescent="0.2">
      <c r="A6" s="169" t="s">
        <v>154</v>
      </c>
      <c r="B6" s="63" t="s">
        <v>197</v>
      </c>
      <c r="C6" s="222"/>
      <c r="D6" s="222"/>
      <c r="E6" s="222"/>
      <c r="F6" s="223"/>
      <c r="G6" s="446">
        <v>39636</v>
      </c>
    </row>
    <row r="7" spans="1:7" x14ac:dyDescent="0.2">
      <c r="A7" s="171" t="s">
        <v>139</v>
      </c>
      <c r="B7" s="172"/>
      <c r="C7" s="173"/>
      <c r="D7" s="173"/>
      <c r="E7" s="173"/>
      <c r="F7" s="225"/>
      <c r="G7" s="174"/>
    </row>
    <row r="8" spans="1:7" ht="13.5" thickBot="1" x14ac:dyDescent="0.25">
      <c r="A8" s="226"/>
      <c r="B8" s="226"/>
      <c r="C8" s="226"/>
      <c r="D8" s="226"/>
      <c r="E8" s="226"/>
      <c r="F8" s="226"/>
      <c r="G8" s="226"/>
    </row>
    <row r="9" spans="1:7" ht="13.5" thickBot="1" x14ac:dyDescent="0.25">
      <c r="A9" s="1046"/>
      <c r="B9" s="1047"/>
      <c r="C9" s="1047"/>
      <c r="D9" s="1047"/>
      <c r="E9" s="1047"/>
      <c r="F9" s="1047"/>
      <c r="G9" s="1048"/>
    </row>
    <row r="10" spans="1:7" ht="13.5" thickBot="1" x14ac:dyDescent="0.25">
      <c r="A10" s="227" t="s">
        <v>178</v>
      </c>
      <c r="B10" s="1049"/>
      <c r="C10" s="1050"/>
      <c r="D10" s="228" t="s">
        <v>179</v>
      </c>
      <c r="E10" s="1051"/>
      <c r="F10" s="1050"/>
      <c r="G10" s="1052"/>
    </row>
    <row r="11" spans="1:7" x14ac:dyDescent="0.2">
      <c r="A11" s="1064" t="s">
        <v>180</v>
      </c>
      <c r="B11" s="1066" t="s">
        <v>181</v>
      </c>
      <c r="C11" s="1066"/>
      <c r="D11" s="1069"/>
      <c r="E11" s="1069"/>
      <c r="F11" s="1070"/>
      <c r="G11" s="229" t="s">
        <v>182</v>
      </c>
    </row>
    <row r="12" spans="1:7" ht="12.75" customHeight="1" x14ac:dyDescent="0.2">
      <c r="A12" s="1065"/>
      <c r="B12" s="1067" t="s">
        <v>343</v>
      </c>
      <c r="C12" s="1068"/>
      <c r="D12" s="1056" t="s">
        <v>344</v>
      </c>
      <c r="E12" s="1056"/>
      <c r="F12" s="1056"/>
      <c r="G12" s="230" t="s">
        <v>234</v>
      </c>
    </row>
    <row r="13" spans="1:7" ht="12.75" customHeight="1" x14ac:dyDescent="0.2">
      <c r="A13" s="1065"/>
      <c r="B13" s="1067" t="s">
        <v>345</v>
      </c>
      <c r="C13" s="1068"/>
      <c r="D13" s="1056" t="s">
        <v>346</v>
      </c>
      <c r="E13" s="1056"/>
      <c r="F13" s="1056"/>
      <c r="G13" s="230" t="s">
        <v>234</v>
      </c>
    </row>
    <row r="14" spans="1:7" ht="12.75" customHeight="1" x14ac:dyDescent="0.2">
      <c r="A14" s="1065"/>
      <c r="B14" s="1067" t="s">
        <v>347</v>
      </c>
      <c r="C14" s="1068"/>
      <c r="D14" s="1056" t="s">
        <v>348</v>
      </c>
      <c r="E14" s="1056"/>
      <c r="F14" s="1056"/>
      <c r="G14" s="231" t="s">
        <v>234</v>
      </c>
    </row>
    <row r="15" spans="1:7" ht="12.75" customHeight="1" x14ac:dyDescent="0.2">
      <c r="A15" s="1065"/>
      <c r="B15" s="1067" t="s">
        <v>349</v>
      </c>
      <c r="C15" s="1068"/>
      <c r="D15" s="1056" t="s">
        <v>350</v>
      </c>
      <c r="E15" s="1056"/>
      <c r="F15" s="1056"/>
      <c r="G15" s="231" t="s">
        <v>234</v>
      </c>
    </row>
    <row r="16" spans="1:7" ht="12.75" customHeight="1" x14ac:dyDescent="0.2">
      <c r="A16" s="1065"/>
      <c r="B16" s="1067" t="s">
        <v>97</v>
      </c>
      <c r="C16" s="1068"/>
      <c r="D16" s="1056" t="s">
        <v>98</v>
      </c>
      <c r="E16" s="1056"/>
      <c r="F16" s="1056"/>
      <c r="G16" s="231" t="s">
        <v>234</v>
      </c>
    </row>
    <row r="17" spans="1:7" ht="12.75" customHeight="1" thickBot="1" x14ac:dyDescent="0.25">
      <c r="A17" s="1065"/>
      <c r="B17" s="1067" t="s">
        <v>351</v>
      </c>
      <c r="C17" s="1068"/>
      <c r="D17" s="1056" t="s">
        <v>352</v>
      </c>
      <c r="E17" s="1056"/>
      <c r="F17" s="1056"/>
      <c r="G17" s="231" t="s">
        <v>234</v>
      </c>
    </row>
    <row r="18" spans="1:7" hidden="1" x14ac:dyDescent="0.2">
      <c r="A18" s="1064" t="s">
        <v>183</v>
      </c>
      <c r="B18" s="1075"/>
      <c r="C18" s="1076"/>
      <c r="D18" s="1082"/>
      <c r="E18" s="1083"/>
      <c r="F18" s="1084"/>
      <c r="G18" s="232"/>
    </row>
    <row r="19" spans="1:7" hidden="1" x14ac:dyDescent="0.2">
      <c r="A19" s="1065"/>
      <c r="B19" s="1081"/>
      <c r="C19" s="1067"/>
      <c r="D19" s="1053"/>
      <c r="E19" s="1054"/>
      <c r="F19" s="1055"/>
      <c r="G19" s="233"/>
    </row>
    <row r="20" spans="1:7" ht="13.5" hidden="1" thickBot="1" x14ac:dyDescent="0.25">
      <c r="A20" s="1059"/>
      <c r="B20" s="1057"/>
      <c r="C20" s="1058"/>
      <c r="D20" s="1072"/>
      <c r="E20" s="1073"/>
      <c r="F20" s="1074"/>
      <c r="G20" s="234"/>
    </row>
    <row r="21" spans="1:7" ht="13.5" thickBot="1" x14ac:dyDescent="0.25">
      <c r="A21" s="1059" t="s">
        <v>184</v>
      </c>
      <c r="B21" s="1060"/>
      <c r="C21" s="1060"/>
      <c r="D21" s="1061"/>
      <c r="E21" s="1062"/>
      <c r="F21" s="1062"/>
      <c r="G21" s="1063"/>
    </row>
    <row r="22" spans="1:7" ht="13.5" thickBot="1" x14ac:dyDescent="0.25">
      <c r="A22" s="1077" t="s">
        <v>185</v>
      </c>
      <c r="B22" s="1078"/>
      <c r="C22" s="1078"/>
      <c r="D22" s="1078"/>
      <c r="E22" s="1078"/>
      <c r="F22" s="1078"/>
      <c r="G22" s="1079"/>
    </row>
    <row r="23" spans="1:7" ht="18" customHeight="1" x14ac:dyDescent="0.2">
      <c r="A23" s="179" t="s">
        <v>160</v>
      </c>
      <c r="B23" s="1085"/>
      <c r="C23" s="1085"/>
      <c r="D23" s="1085"/>
      <c r="E23" s="1085"/>
      <c r="F23" s="1085"/>
      <c r="G23" s="1086"/>
    </row>
    <row r="24" spans="1:7" x14ac:dyDescent="0.2">
      <c r="A24" s="180" t="s">
        <v>201</v>
      </c>
      <c r="B24" s="1071"/>
      <c r="C24" s="1071"/>
      <c r="D24" s="181" t="s">
        <v>161</v>
      </c>
      <c r="E24" s="1071"/>
      <c r="F24" s="1071"/>
      <c r="G24" s="1080"/>
    </row>
    <row r="25" spans="1:7" ht="15.75" customHeight="1" thickBot="1" x14ac:dyDescent="0.25">
      <c r="A25" s="182" t="s">
        <v>162</v>
      </c>
      <c r="B25" s="1037"/>
      <c r="C25" s="1037"/>
      <c r="D25" s="1037"/>
      <c r="E25" s="1037"/>
      <c r="F25" s="192" t="s">
        <v>203</v>
      </c>
      <c r="G25" s="235"/>
    </row>
    <row r="26" spans="1:7" ht="13.5" thickBot="1" x14ac:dyDescent="0.25">
      <c r="A26" s="1038" t="s">
        <v>186</v>
      </c>
      <c r="B26" s="1039"/>
      <c r="C26" s="1039"/>
      <c r="D26" s="1039"/>
      <c r="E26" s="1039"/>
      <c r="F26" s="1039"/>
      <c r="G26" s="1040"/>
    </row>
    <row r="27" spans="1:7" ht="36" x14ac:dyDescent="0.2">
      <c r="A27" s="1017" t="s">
        <v>164</v>
      </c>
      <c r="B27" s="1018"/>
      <c r="C27" s="438" t="s">
        <v>357</v>
      </c>
      <c r="D27" s="294" t="s">
        <v>821</v>
      </c>
      <c r="E27" s="294" t="s">
        <v>453</v>
      </c>
      <c r="F27" s="294" t="s">
        <v>187</v>
      </c>
      <c r="G27" s="295" t="s">
        <v>208</v>
      </c>
    </row>
    <row r="28" spans="1:7" x14ac:dyDescent="0.2">
      <c r="A28" s="1041"/>
      <c r="B28" s="1042"/>
      <c r="C28" s="251"/>
      <c r="D28" s="251"/>
      <c r="E28" s="251"/>
      <c r="F28" s="251"/>
      <c r="G28" s="252"/>
    </row>
    <row r="29" spans="1:7" ht="24" customHeight="1" x14ac:dyDescent="0.2">
      <c r="A29" s="1015"/>
      <c r="B29" s="1016"/>
      <c r="C29" s="251"/>
      <c r="D29" s="251"/>
      <c r="E29" s="251"/>
      <c r="F29" s="251"/>
      <c r="G29" s="252">
        <f t="shared" ref="G29:G35" si="0">+C29</f>
        <v>0</v>
      </c>
    </row>
    <row r="30" spans="1:7" ht="13.5" customHeight="1" x14ac:dyDescent="0.2">
      <c r="A30" s="1015"/>
      <c r="B30" s="1016"/>
      <c r="C30" s="251"/>
      <c r="D30" s="251"/>
      <c r="E30" s="251"/>
      <c r="F30" s="251"/>
      <c r="G30" s="252">
        <f t="shared" si="0"/>
        <v>0</v>
      </c>
    </row>
    <row r="31" spans="1:7" ht="23.25" customHeight="1" x14ac:dyDescent="0.2">
      <c r="A31" s="1015"/>
      <c r="B31" s="1016"/>
      <c r="C31" s="251"/>
      <c r="D31" s="251"/>
      <c r="E31" s="251"/>
      <c r="F31" s="251"/>
      <c r="G31" s="252">
        <f t="shared" si="0"/>
        <v>0</v>
      </c>
    </row>
    <row r="32" spans="1:7" ht="15.75" customHeight="1" x14ac:dyDescent="0.2">
      <c r="A32" s="1015"/>
      <c r="B32" s="1016"/>
      <c r="C32" s="251"/>
      <c r="D32" s="251"/>
      <c r="E32" s="251"/>
      <c r="F32" s="251"/>
      <c r="G32" s="252">
        <f t="shared" si="0"/>
        <v>0</v>
      </c>
    </row>
    <row r="33" spans="1:7" ht="21" customHeight="1" x14ac:dyDescent="0.2">
      <c r="A33" s="1015"/>
      <c r="B33" s="1016"/>
      <c r="C33" s="251"/>
      <c r="D33" s="251"/>
      <c r="E33" s="251"/>
      <c r="F33" s="251"/>
      <c r="G33" s="252">
        <f t="shared" si="0"/>
        <v>0</v>
      </c>
    </row>
    <row r="34" spans="1:7" ht="17.25" customHeight="1" x14ac:dyDescent="0.2">
      <c r="A34" s="1015"/>
      <c r="B34" s="1016"/>
      <c r="C34" s="251"/>
      <c r="D34" s="251"/>
      <c r="E34" s="251"/>
      <c r="F34" s="251"/>
      <c r="G34" s="252">
        <f t="shared" si="0"/>
        <v>0</v>
      </c>
    </row>
    <row r="35" spans="1:7" ht="14.25" customHeight="1" x14ac:dyDescent="0.2">
      <c r="A35" s="1030" t="s">
        <v>208</v>
      </c>
      <c r="B35" s="1031"/>
      <c r="C35" s="236">
        <f>SUM(C29:C34)</f>
        <v>0</v>
      </c>
      <c r="D35" s="236">
        <f>SUM(D33:D34)</f>
        <v>0</v>
      </c>
      <c r="E35" s="236">
        <f>SUM(E33:E34)</f>
        <v>0</v>
      </c>
      <c r="F35" s="236">
        <f>SUM(F33:F34)</f>
        <v>0</v>
      </c>
      <c r="G35" s="252">
        <f t="shared" si="0"/>
        <v>0</v>
      </c>
    </row>
    <row r="36" spans="1:7" ht="13.5" thickBot="1" x14ac:dyDescent="0.25">
      <c r="A36" s="995" t="s">
        <v>188</v>
      </c>
      <c r="B36" s="996"/>
      <c r="C36" s="296" t="e">
        <f>+C35/G35</f>
        <v>#DIV/0!</v>
      </c>
      <c r="D36" s="296" t="e">
        <f>+D35/G35</f>
        <v>#DIV/0!</v>
      </c>
      <c r="E36" s="253" t="e">
        <f>+E35/$G$35</f>
        <v>#DIV/0!</v>
      </c>
      <c r="F36" s="253" t="e">
        <f>+F35/$G$35</f>
        <v>#DIV/0!</v>
      </c>
      <c r="G36" s="254">
        <v>1</v>
      </c>
    </row>
    <row r="37" spans="1:7" ht="13.5" thickBot="1" x14ac:dyDescent="0.25">
      <c r="A37" s="1019" t="s">
        <v>189</v>
      </c>
      <c r="B37" s="1020"/>
      <c r="C37" s="1020"/>
      <c r="D37" s="1020"/>
      <c r="E37" s="1020"/>
      <c r="F37" s="1020"/>
      <c r="G37" s="1021"/>
    </row>
    <row r="38" spans="1:7" ht="13.5" thickBot="1" x14ac:dyDescent="0.25">
      <c r="A38" s="992"/>
      <c r="B38" s="993"/>
      <c r="C38" s="993"/>
      <c r="D38" s="993"/>
      <c r="E38" s="993"/>
      <c r="F38" s="993"/>
      <c r="G38" s="994"/>
    </row>
    <row r="39" spans="1:7" ht="41.25" customHeight="1" thickBot="1" x14ac:dyDescent="0.25">
      <c r="A39" s="1027" t="s">
        <v>1523</v>
      </c>
      <c r="B39" s="1028"/>
      <c r="C39" s="1028"/>
      <c r="D39" s="1028"/>
      <c r="E39" s="1028"/>
      <c r="F39" s="1028"/>
      <c r="G39" s="1029"/>
    </row>
    <row r="40" spans="1:7" ht="13.5" thickBot="1" x14ac:dyDescent="0.25">
      <c r="A40" s="237" t="s">
        <v>190</v>
      </c>
      <c r="B40" s="238" t="s">
        <v>152</v>
      </c>
      <c r="C40" s="239" t="s">
        <v>191</v>
      </c>
      <c r="D40" s="239"/>
      <c r="E40" s="1000" t="s">
        <v>192</v>
      </c>
      <c r="F40" s="1001"/>
      <c r="G40" s="240"/>
    </row>
    <row r="41" spans="1:7" ht="13.5" thickBot="1" x14ac:dyDescent="0.25">
      <c r="A41" s="1019" t="s">
        <v>193</v>
      </c>
      <c r="B41" s="1020"/>
      <c r="C41" s="1020"/>
      <c r="D41" s="1020"/>
      <c r="E41" s="1020"/>
      <c r="F41" s="1020"/>
      <c r="G41" s="1021"/>
    </row>
    <row r="42" spans="1:7" ht="28.5" customHeight="1" thickBot="1" x14ac:dyDescent="0.25">
      <c r="A42" s="997" t="s">
        <v>353</v>
      </c>
      <c r="B42" s="998"/>
      <c r="C42" s="998"/>
      <c r="D42" s="998"/>
      <c r="E42" s="998"/>
      <c r="F42" s="998"/>
      <c r="G42" s="999"/>
    </row>
    <row r="43" spans="1:7" ht="30.75" customHeight="1" thickBot="1" x14ac:dyDescent="0.25">
      <c r="A43" s="997" t="s">
        <v>354</v>
      </c>
      <c r="B43" s="998"/>
      <c r="C43" s="998"/>
      <c r="D43" s="998"/>
      <c r="E43" s="998"/>
      <c r="F43" s="998"/>
      <c r="G43" s="999"/>
    </row>
    <row r="44" spans="1:7" ht="37.5" customHeight="1" thickBot="1" x14ac:dyDescent="0.25">
      <c r="A44" s="997" t="s">
        <v>1522</v>
      </c>
      <c r="B44" s="998"/>
      <c r="C44" s="998"/>
      <c r="D44" s="998"/>
      <c r="E44" s="998"/>
      <c r="F44" s="998"/>
      <c r="G44" s="999"/>
    </row>
    <row r="45" spans="1:7" ht="13.5" thickBot="1" x14ac:dyDescent="0.25">
      <c r="A45" s="1022"/>
      <c r="B45" s="1023"/>
      <c r="C45" s="1023"/>
      <c r="D45" s="1023"/>
      <c r="E45" s="1023"/>
      <c r="F45" s="1023"/>
      <c r="G45" s="1024"/>
    </row>
    <row r="46" spans="1:7" x14ac:dyDescent="0.2">
      <c r="A46" s="1025" t="s">
        <v>194</v>
      </c>
      <c r="B46" s="1026"/>
      <c r="C46" s="1026"/>
      <c r="D46" s="1026"/>
      <c r="E46" s="1026"/>
      <c r="F46" s="1032" t="s">
        <v>355</v>
      </c>
      <c r="G46" s="1033"/>
    </row>
    <row r="47" spans="1:7" x14ac:dyDescent="0.2">
      <c r="A47" s="1005" t="s">
        <v>195</v>
      </c>
      <c r="B47" s="1006"/>
      <c r="C47" s="1006"/>
      <c r="D47" s="1006"/>
      <c r="E47" s="1006"/>
      <c r="F47" s="1006"/>
      <c r="G47" s="1007"/>
    </row>
    <row r="48" spans="1:7" x14ac:dyDescent="0.2">
      <c r="A48" s="241"/>
      <c r="B48" s="242"/>
      <c r="C48" s="242"/>
      <c r="D48" s="242"/>
      <c r="E48" s="242"/>
      <c r="F48" s="242"/>
      <c r="G48" s="243"/>
    </row>
    <row r="49" spans="1:7" x14ac:dyDescent="0.2">
      <c r="A49" s="241"/>
      <c r="B49" s="242"/>
      <c r="C49" s="242"/>
      <c r="D49" s="242"/>
      <c r="E49" s="242"/>
      <c r="F49" s="242"/>
      <c r="G49" s="243"/>
    </row>
    <row r="50" spans="1:7" x14ac:dyDescent="0.2">
      <c r="A50" s="1004" t="s">
        <v>196</v>
      </c>
      <c r="B50" s="1002"/>
      <c r="C50" s="1002"/>
      <c r="D50" s="1002" t="s">
        <v>196</v>
      </c>
      <c r="E50" s="1002"/>
      <c r="F50" s="1002"/>
      <c r="G50" s="1003"/>
    </row>
    <row r="51" spans="1:7" x14ac:dyDescent="0.2">
      <c r="A51" s="1008" t="str">
        <f>+B12</f>
        <v>MAURICIO RIVERA</v>
      </c>
      <c r="B51" s="1009"/>
      <c r="C51" s="1009"/>
      <c r="D51" s="990" t="str">
        <f>+B13</f>
        <v>MIGUEL ANGEL CASTRO</v>
      </c>
      <c r="E51" s="990"/>
      <c r="F51" s="990"/>
      <c r="G51" s="991"/>
    </row>
    <row r="52" spans="1:7" x14ac:dyDescent="0.2">
      <c r="A52" s="246"/>
      <c r="B52" s="244"/>
      <c r="C52" s="244"/>
      <c r="D52" s="244"/>
      <c r="E52" s="244"/>
      <c r="F52" s="244"/>
      <c r="G52" s="245"/>
    </row>
    <row r="53" spans="1:7" x14ac:dyDescent="0.2">
      <c r="A53" s="246"/>
      <c r="B53" s="244"/>
      <c r="C53" s="244"/>
      <c r="D53" s="244"/>
      <c r="E53" s="244"/>
      <c r="F53" s="244"/>
      <c r="G53" s="245"/>
    </row>
    <row r="54" spans="1:7" x14ac:dyDescent="0.2">
      <c r="A54" s="1004" t="s">
        <v>196</v>
      </c>
      <c r="B54" s="1002"/>
      <c r="C54" s="1002"/>
      <c r="D54" s="1002" t="s">
        <v>196</v>
      </c>
      <c r="E54" s="1002"/>
      <c r="F54" s="1002"/>
      <c r="G54" s="1003"/>
    </row>
    <row r="55" spans="1:7" x14ac:dyDescent="0.2">
      <c r="A55" s="989" t="str">
        <f>+B14</f>
        <v>EDILMA NIETO M</v>
      </c>
      <c r="B55" s="990"/>
      <c r="C55" s="990"/>
      <c r="D55" s="990" t="str">
        <f>+B15</f>
        <v xml:space="preserve">JHON NAVARRO </v>
      </c>
      <c r="E55" s="990"/>
      <c r="F55" s="990"/>
      <c r="G55" s="991"/>
    </row>
    <row r="56" spans="1:7" x14ac:dyDescent="0.2">
      <c r="A56" s="246"/>
      <c r="B56" s="244"/>
      <c r="C56" s="244"/>
      <c r="D56" s="244"/>
      <c r="E56" s="244"/>
      <c r="F56" s="244"/>
      <c r="G56" s="245"/>
    </row>
    <row r="57" spans="1:7" x14ac:dyDescent="0.2">
      <c r="A57" s="246"/>
      <c r="B57" s="244"/>
      <c r="C57" s="244"/>
      <c r="D57" s="244"/>
      <c r="E57" s="244"/>
      <c r="F57" s="244"/>
      <c r="G57" s="245"/>
    </row>
    <row r="58" spans="1:7" x14ac:dyDescent="0.2">
      <c r="A58" s="1004" t="s">
        <v>196</v>
      </c>
      <c r="B58" s="1002"/>
      <c r="C58" s="1002"/>
      <c r="D58" s="1002" t="s">
        <v>196</v>
      </c>
      <c r="E58" s="1002"/>
      <c r="F58" s="1002"/>
      <c r="G58" s="1003"/>
    </row>
    <row r="59" spans="1:7" x14ac:dyDescent="0.2">
      <c r="A59" s="989" t="str">
        <f>+B17</f>
        <v>LUIS ARIEL LOMBANA</v>
      </c>
      <c r="B59" s="990"/>
      <c r="C59" s="990"/>
      <c r="D59" s="1013" t="s">
        <v>356</v>
      </c>
      <c r="E59" s="1013"/>
      <c r="F59" s="1013"/>
      <c r="G59" s="1014"/>
    </row>
    <row r="60" spans="1:7" x14ac:dyDescent="0.2">
      <c r="A60" s="246"/>
      <c r="B60" s="244"/>
      <c r="C60" s="244"/>
      <c r="D60" s="244"/>
      <c r="E60" s="244"/>
      <c r="F60" s="244"/>
      <c r="G60" s="245"/>
    </row>
    <row r="61" spans="1:7" ht="13.5" thickBot="1" x14ac:dyDescent="0.25">
      <c r="A61" s="1010"/>
      <c r="B61" s="1011"/>
      <c r="C61" s="1011"/>
      <c r="D61" s="1011"/>
      <c r="E61" s="1011"/>
      <c r="F61" s="1011"/>
      <c r="G61" s="1012"/>
    </row>
  </sheetData>
  <mergeCells count="71">
    <mergeCell ref="A18:A20"/>
    <mergeCell ref="A32:B32"/>
    <mergeCell ref="E24:G24"/>
    <mergeCell ref="A31:B31"/>
    <mergeCell ref="B19:C19"/>
    <mergeCell ref="A30:B30"/>
    <mergeCell ref="D18:F18"/>
    <mergeCell ref="B23:G23"/>
    <mergeCell ref="B11:C11"/>
    <mergeCell ref="B16:C16"/>
    <mergeCell ref="D11:F11"/>
    <mergeCell ref="B24:C24"/>
    <mergeCell ref="B14:C14"/>
    <mergeCell ref="B12:C12"/>
    <mergeCell ref="B13:C13"/>
    <mergeCell ref="D20:F20"/>
    <mergeCell ref="B18:C18"/>
    <mergeCell ref="D16:F16"/>
    <mergeCell ref="B17:C17"/>
    <mergeCell ref="D12:F12"/>
    <mergeCell ref="D13:F13"/>
    <mergeCell ref="B15:C15"/>
    <mergeCell ref="D17:F17"/>
    <mergeCell ref="A22:G22"/>
    <mergeCell ref="B2:F2"/>
    <mergeCell ref="B25:E25"/>
    <mergeCell ref="A26:G26"/>
    <mergeCell ref="A29:B29"/>
    <mergeCell ref="A28:B28"/>
    <mergeCell ref="B5:F5"/>
    <mergeCell ref="A9:G9"/>
    <mergeCell ref="B10:C10"/>
    <mergeCell ref="E10:G10"/>
    <mergeCell ref="D19:F19"/>
    <mergeCell ref="D14:F14"/>
    <mergeCell ref="D15:F15"/>
    <mergeCell ref="B20:C20"/>
    <mergeCell ref="A21:C21"/>
    <mergeCell ref="D21:G21"/>
    <mergeCell ref="A11:A17"/>
    <mergeCell ref="A34:B34"/>
    <mergeCell ref="A27:B27"/>
    <mergeCell ref="A50:C50"/>
    <mergeCell ref="D50:G50"/>
    <mergeCell ref="A37:G37"/>
    <mergeCell ref="A44:G44"/>
    <mergeCell ref="A42:G42"/>
    <mergeCell ref="A41:G41"/>
    <mergeCell ref="A45:G45"/>
    <mergeCell ref="A46:E46"/>
    <mergeCell ref="A39:G39"/>
    <mergeCell ref="A33:B33"/>
    <mergeCell ref="A35:B35"/>
    <mergeCell ref="F46:G46"/>
    <mergeCell ref="A61:C61"/>
    <mergeCell ref="D61:G61"/>
    <mergeCell ref="A59:C59"/>
    <mergeCell ref="D58:G58"/>
    <mergeCell ref="A58:C58"/>
    <mergeCell ref="D59:G59"/>
    <mergeCell ref="A55:C55"/>
    <mergeCell ref="D55:G55"/>
    <mergeCell ref="A38:G38"/>
    <mergeCell ref="A36:B36"/>
    <mergeCell ref="A43:G43"/>
    <mergeCell ref="E40:F40"/>
    <mergeCell ref="D54:G54"/>
    <mergeCell ref="D51:G51"/>
    <mergeCell ref="A54:C54"/>
    <mergeCell ref="A47:G47"/>
    <mergeCell ref="A51:C51"/>
  </mergeCells>
  <phoneticPr fontId="8" type="noConversion"/>
  <printOptions horizontalCentered="1" verticalCentered="1"/>
  <pageMargins left="0.39370078740157483" right="0.39370078740157483" top="0.43307086614173229" bottom="0.39370078740157483" header="0" footer="0"/>
  <pageSetup scale="8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2"/>
  <sheetViews>
    <sheetView zoomScale="90" workbookViewId="0">
      <selection activeCell="A10" sqref="A10:B10"/>
    </sheetView>
  </sheetViews>
  <sheetFormatPr baseColWidth="10" defaultRowHeight="16.5" customHeight="1" x14ac:dyDescent="0.2"/>
  <cols>
    <col min="1" max="1" width="16" style="164" customWidth="1"/>
    <col min="2" max="2" width="11.28515625" style="164" customWidth="1"/>
    <col min="3" max="3" width="30.28515625" style="164" customWidth="1"/>
    <col min="4" max="4" width="18.85546875" style="164" customWidth="1"/>
    <col min="5" max="5" width="16.28515625" style="164" bestFit="1" customWidth="1"/>
    <col min="6" max="6" width="16.85546875" style="164" customWidth="1"/>
    <col min="7" max="7" width="24.28515625" style="164" customWidth="1"/>
    <col min="8" max="16384" width="11.42578125" style="164"/>
  </cols>
  <sheetData>
    <row r="1" spans="1:7" ht="14.25" x14ac:dyDescent="0.2">
      <c r="A1" s="48"/>
      <c r="B1" s="288"/>
      <c r="C1" s="162"/>
      <c r="D1" s="162"/>
      <c r="E1" s="162"/>
      <c r="F1" s="162"/>
      <c r="G1" s="163"/>
    </row>
    <row r="2" spans="1:7" ht="16.5" customHeight="1" x14ac:dyDescent="0.2">
      <c r="A2" s="53"/>
      <c r="B2" s="289"/>
      <c r="C2" s="1035" t="s">
        <v>156</v>
      </c>
      <c r="D2" s="1035"/>
      <c r="E2" s="1035"/>
      <c r="F2" s="1036"/>
      <c r="G2" s="286"/>
    </row>
    <row r="3" spans="1:7" ht="14.25" x14ac:dyDescent="0.2">
      <c r="A3" s="53"/>
      <c r="B3" s="289"/>
      <c r="C3" s="59" t="s">
        <v>155</v>
      </c>
      <c r="D3" s="57"/>
      <c r="E3" s="57"/>
      <c r="F3" s="58"/>
      <c r="G3" s="167" t="s">
        <v>1053</v>
      </c>
    </row>
    <row r="4" spans="1:7" ht="14.25" x14ac:dyDescent="0.2">
      <c r="A4" s="53"/>
      <c r="B4" s="289"/>
      <c r="C4" s="434" t="s">
        <v>819</v>
      </c>
      <c r="D4" s="59"/>
      <c r="E4" s="59"/>
      <c r="F4" s="59"/>
      <c r="G4" s="286"/>
    </row>
    <row r="5" spans="1:7" ht="14.25" x14ac:dyDescent="0.2">
      <c r="A5" s="1101" t="s">
        <v>153</v>
      </c>
      <c r="B5" s="1102"/>
      <c r="C5" s="930" t="s">
        <v>818</v>
      </c>
      <c r="D5" s="931"/>
      <c r="E5" s="931"/>
      <c r="F5" s="932"/>
      <c r="G5" s="167" t="s">
        <v>199</v>
      </c>
    </row>
    <row r="6" spans="1:7" ht="16.5" customHeight="1" x14ac:dyDescent="0.2">
      <c r="A6" s="1103" t="s">
        <v>154</v>
      </c>
      <c r="B6" s="1104"/>
      <c r="C6" s="287" t="s">
        <v>200</v>
      </c>
      <c r="D6" s="57"/>
      <c r="E6" s="57"/>
      <c r="F6" s="58"/>
      <c r="G6" s="170">
        <v>38985</v>
      </c>
    </row>
    <row r="7" spans="1:7" ht="14.25" x14ac:dyDescent="0.2">
      <c r="A7" s="1105" t="s">
        <v>139</v>
      </c>
      <c r="B7" s="1106"/>
      <c r="C7" s="173"/>
      <c r="D7" s="173"/>
      <c r="E7" s="173"/>
      <c r="F7" s="66"/>
      <c r="G7" s="174"/>
    </row>
    <row r="8" spans="1:7" ht="16.5" customHeight="1" thickBot="1" x14ac:dyDescent="0.25">
      <c r="A8" s="1097"/>
      <c r="B8" s="1097"/>
      <c r="C8" s="1097"/>
      <c r="D8" s="1097"/>
      <c r="E8" s="1097"/>
      <c r="F8" s="1097"/>
      <c r="G8" s="1097"/>
    </row>
    <row r="9" spans="1:7" s="176" customFormat="1" ht="33.75" customHeight="1" thickBot="1" x14ac:dyDescent="0.3">
      <c r="A9" s="1098" t="s">
        <v>1484</v>
      </c>
      <c r="B9" s="808"/>
      <c r="C9" s="808"/>
      <c r="D9" s="808"/>
      <c r="E9" s="808"/>
      <c r="F9" s="808"/>
      <c r="G9" s="809"/>
    </row>
    <row r="10" spans="1:7" s="176" customFormat="1" ht="15.75" thickBot="1" x14ac:dyDescent="0.3">
      <c r="A10" s="1099" t="s">
        <v>157</v>
      </c>
      <c r="B10" s="1100"/>
      <c r="C10" s="293"/>
      <c r="D10" s="177" t="s">
        <v>158</v>
      </c>
      <c r="E10" s="178"/>
      <c r="F10" s="175"/>
      <c r="G10" s="175"/>
    </row>
    <row r="11" spans="1:7" s="176" customFormat="1" ht="15.75" customHeight="1" thickBot="1" x14ac:dyDescent="0.3">
      <c r="A11" s="1077" t="s">
        <v>159</v>
      </c>
      <c r="B11" s="1078"/>
      <c r="C11" s="1078"/>
      <c r="D11" s="1078"/>
      <c r="E11" s="1078"/>
      <c r="F11" s="1078"/>
      <c r="G11" s="1079"/>
    </row>
    <row r="12" spans="1:7" ht="27.75" customHeight="1" x14ac:dyDescent="0.2">
      <c r="A12" s="179" t="s">
        <v>160</v>
      </c>
      <c r="B12" s="1085"/>
      <c r="C12" s="1085"/>
      <c r="D12" s="1085"/>
      <c r="E12" s="1085"/>
      <c r="F12" s="1085"/>
      <c r="G12" s="1086"/>
    </row>
    <row r="13" spans="1:7" ht="16.5" customHeight="1" x14ac:dyDescent="0.2">
      <c r="A13" s="180" t="s">
        <v>201</v>
      </c>
      <c r="B13" s="1071"/>
      <c r="C13" s="1071"/>
      <c r="D13" s="181" t="s">
        <v>161</v>
      </c>
      <c r="E13" s="1071"/>
      <c r="F13" s="1071"/>
      <c r="G13" s="1080"/>
    </row>
    <row r="14" spans="1:7" ht="16.5" customHeight="1" thickBot="1" x14ac:dyDescent="0.25">
      <c r="A14" s="182" t="s">
        <v>162</v>
      </c>
      <c r="B14" s="1093"/>
      <c r="C14" s="1094"/>
      <c r="D14" s="1094"/>
      <c r="E14" s="1094"/>
      <c r="F14" s="1094"/>
      <c r="G14" s="1095"/>
    </row>
    <row r="15" spans="1:7" ht="16.5" customHeight="1" thickBot="1" x14ac:dyDescent="0.25">
      <c r="A15" s="1077" t="s">
        <v>163</v>
      </c>
      <c r="B15" s="1078"/>
      <c r="C15" s="1078"/>
      <c r="D15" s="1078"/>
      <c r="E15" s="1078"/>
      <c r="F15" s="1078"/>
      <c r="G15" s="1079"/>
    </row>
    <row r="16" spans="1:7" ht="32.25" customHeight="1" x14ac:dyDescent="0.2">
      <c r="A16" s="291" t="s">
        <v>226</v>
      </c>
      <c r="B16" s="1096" t="s">
        <v>164</v>
      </c>
      <c r="C16" s="1096"/>
      <c r="D16" s="292" t="s">
        <v>822</v>
      </c>
      <c r="E16" s="183" t="s">
        <v>165</v>
      </c>
      <c r="F16" s="183" t="s">
        <v>453</v>
      </c>
      <c r="G16" s="184" t="s">
        <v>208</v>
      </c>
    </row>
    <row r="17" spans="1:7" ht="16.5" customHeight="1" x14ac:dyDescent="0.2">
      <c r="A17" s="185"/>
      <c r="B17" s="1092"/>
      <c r="C17" s="1092"/>
      <c r="D17" s="186"/>
      <c r="E17" s="186"/>
      <c r="F17" s="186"/>
      <c r="G17" s="187"/>
    </row>
    <row r="18" spans="1:7" ht="16.5" customHeight="1" x14ac:dyDescent="0.2">
      <c r="A18" s="185"/>
      <c r="B18" s="1087"/>
      <c r="C18" s="1087"/>
      <c r="D18" s="186"/>
      <c r="E18" s="186"/>
      <c r="F18" s="186"/>
      <c r="G18" s="187"/>
    </row>
    <row r="19" spans="1:7" ht="16.5" customHeight="1" x14ac:dyDescent="0.2">
      <c r="A19" s="185"/>
      <c r="B19" s="1092"/>
      <c r="C19" s="1092"/>
      <c r="D19" s="186"/>
      <c r="E19" s="186"/>
      <c r="F19" s="186"/>
      <c r="G19" s="187"/>
    </row>
    <row r="20" spans="1:7" ht="16.5" customHeight="1" x14ac:dyDescent="0.2">
      <c r="A20" s="185"/>
      <c r="B20" s="1087"/>
      <c r="C20" s="1087"/>
      <c r="D20" s="186"/>
      <c r="E20" s="186"/>
      <c r="F20" s="186"/>
      <c r="G20" s="187"/>
    </row>
    <row r="21" spans="1:7" ht="16.5" customHeight="1" x14ac:dyDescent="0.2">
      <c r="A21" s="185"/>
      <c r="B21" s="1087"/>
      <c r="C21" s="1087"/>
      <c r="D21" s="186"/>
      <c r="E21" s="186"/>
      <c r="F21" s="186"/>
      <c r="G21" s="187"/>
    </row>
    <row r="22" spans="1:7" ht="16.5" customHeight="1" x14ac:dyDescent="0.2">
      <c r="A22" s="185"/>
      <c r="B22" s="1087"/>
      <c r="C22" s="1087"/>
      <c r="D22" s="186"/>
      <c r="E22" s="186"/>
      <c r="F22" s="186"/>
      <c r="G22" s="187"/>
    </row>
    <row r="23" spans="1:7" ht="16.5" customHeight="1" x14ac:dyDescent="0.2">
      <c r="A23" s="185"/>
      <c r="B23" s="1087"/>
      <c r="C23" s="1087"/>
      <c r="D23" s="186"/>
      <c r="E23" s="186"/>
      <c r="F23" s="186"/>
      <c r="G23" s="187"/>
    </row>
    <row r="24" spans="1:7" ht="16.5" customHeight="1" x14ac:dyDescent="0.2">
      <c r="A24" s="185"/>
      <c r="B24" s="1087"/>
      <c r="C24" s="1087"/>
      <c r="D24" s="186"/>
      <c r="E24" s="186"/>
      <c r="F24" s="186"/>
      <c r="G24" s="187"/>
    </row>
    <row r="25" spans="1:7" ht="16.5" customHeight="1" x14ac:dyDescent="0.2">
      <c r="A25" s="185"/>
      <c r="B25" s="1087"/>
      <c r="C25" s="1087"/>
      <c r="D25" s="186"/>
      <c r="E25" s="186"/>
      <c r="F25" s="186"/>
      <c r="G25" s="187"/>
    </row>
    <row r="26" spans="1:7" ht="16.5" customHeight="1" x14ac:dyDescent="0.2">
      <c r="A26" s="185"/>
      <c r="B26" s="1087"/>
      <c r="C26" s="1087"/>
      <c r="D26" s="186"/>
      <c r="E26" s="186"/>
      <c r="F26" s="186"/>
      <c r="G26" s="187"/>
    </row>
    <row r="27" spans="1:7" ht="16.5" customHeight="1" x14ac:dyDescent="0.2">
      <c r="A27" s="185"/>
      <c r="B27" s="1087"/>
      <c r="C27" s="1087"/>
      <c r="D27" s="186"/>
      <c r="E27" s="186"/>
      <c r="F27" s="186"/>
      <c r="G27" s="187"/>
    </row>
    <row r="28" spans="1:7" ht="16.5" customHeight="1" x14ac:dyDescent="0.2">
      <c r="A28" s="1088" t="str">
        <f>+General!A36</f>
        <v>VALOR TOTAL PROYECTO</v>
      </c>
      <c r="B28" s="1089"/>
      <c r="C28" s="1089"/>
      <c r="D28" s="188">
        <f>+General!D36</f>
        <v>0</v>
      </c>
      <c r="E28" s="188">
        <f>+General!E36</f>
        <v>0</v>
      </c>
      <c r="F28" s="188">
        <f>+General!F36</f>
        <v>0</v>
      </c>
      <c r="G28" s="290">
        <f>SUM(D28:F28)</f>
        <v>0</v>
      </c>
    </row>
    <row r="29" spans="1:7" ht="16.5" customHeight="1" thickBot="1" x14ac:dyDescent="0.25">
      <c r="A29" s="1090" t="str">
        <f>+General!A37</f>
        <v>% PARTICIPACIÓN</v>
      </c>
      <c r="B29" s="1091"/>
      <c r="C29" s="1091"/>
      <c r="D29" s="189" t="e">
        <f>+General!D37</f>
        <v>#DIV/0!</v>
      </c>
      <c r="E29" s="189" t="e">
        <f>+General!E37</f>
        <v>#DIV/0!</v>
      </c>
      <c r="F29" s="189" t="e">
        <f>+General!F37</f>
        <v>#DIV/0!</v>
      </c>
      <c r="G29" s="250" t="e">
        <f>SUM(D29:F29)</f>
        <v>#DIV/0!</v>
      </c>
    </row>
    <row r="32" spans="1:7" ht="16.5" customHeight="1" x14ac:dyDescent="0.2">
      <c r="D32" s="190"/>
    </row>
  </sheetData>
  <mergeCells count="28">
    <mergeCell ref="C2:F2"/>
    <mergeCell ref="C5:F5"/>
    <mergeCell ref="B13:C13"/>
    <mergeCell ref="E13:G13"/>
    <mergeCell ref="B12:G12"/>
    <mergeCell ref="A5:B5"/>
    <mergeCell ref="A6:B6"/>
    <mergeCell ref="A7:B7"/>
    <mergeCell ref="B14:G14"/>
    <mergeCell ref="B16:C16"/>
    <mergeCell ref="A8:G8"/>
    <mergeCell ref="B19:C19"/>
    <mergeCell ref="B18:C18"/>
    <mergeCell ref="A9:G9"/>
    <mergeCell ref="A11:G11"/>
    <mergeCell ref="A10:B10"/>
    <mergeCell ref="B26:C26"/>
    <mergeCell ref="B27:C27"/>
    <mergeCell ref="A28:C28"/>
    <mergeCell ref="A29:C29"/>
    <mergeCell ref="A15:G15"/>
    <mergeCell ref="B25:C25"/>
    <mergeCell ref="B17:C17"/>
    <mergeCell ref="B20:C20"/>
    <mergeCell ref="B21:C21"/>
    <mergeCell ref="B23:C23"/>
    <mergeCell ref="B24:C24"/>
    <mergeCell ref="B22:C22"/>
  </mergeCells>
  <phoneticPr fontId="8" type="noConversion"/>
  <printOptions horizontalCentered="1" verticalCentered="1"/>
  <pageMargins left="0.59055118110236227" right="0.59055118110236227" top="0.39370078740157483" bottom="0.39370078740157483" header="0" footer="0"/>
  <pageSetup scale="9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5"/>
  <sheetViews>
    <sheetView zoomScale="90" workbookViewId="0">
      <selection activeCell="A9" sqref="A9:G9"/>
    </sheetView>
  </sheetViews>
  <sheetFormatPr baseColWidth="10" defaultRowHeight="12.75" x14ac:dyDescent="0.2"/>
  <cols>
    <col min="1" max="1" width="25.42578125" customWidth="1"/>
    <col min="2" max="2" width="13.28515625" customWidth="1"/>
    <col min="3" max="3" width="15.42578125" customWidth="1"/>
    <col min="4" max="4" width="13" customWidth="1"/>
    <col min="5" max="5" width="18.28515625" customWidth="1"/>
    <col min="6" max="6" width="17.28515625" customWidth="1"/>
    <col min="7" max="7" width="23.85546875" customWidth="1"/>
    <col min="9" max="9" width="13.7109375" bestFit="1" customWidth="1"/>
  </cols>
  <sheetData>
    <row r="1" spans="1:7" x14ac:dyDescent="0.2">
      <c r="A1" s="160"/>
      <c r="B1" s="161"/>
      <c r="C1" s="162"/>
      <c r="D1" s="162"/>
      <c r="E1" s="162"/>
      <c r="F1" s="162"/>
      <c r="G1" s="163"/>
    </row>
    <row r="2" spans="1:7" ht="15" x14ac:dyDescent="0.2">
      <c r="A2" s="165"/>
      <c r="B2" s="1034" t="s">
        <v>166</v>
      </c>
      <c r="C2" s="1035"/>
      <c r="D2" s="1035"/>
      <c r="E2" s="1035"/>
      <c r="F2" s="1036"/>
      <c r="G2" s="166"/>
    </row>
    <row r="3" spans="1:7" x14ac:dyDescent="0.2">
      <c r="A3" s="165"/>
      <c r="B3" s="56" t="s">
        <v>155</v>
      </c>
      <c r="C3" s="57"/>
      <c r="D3" s="57"/>
      <c r="E3" s="57"/>
      <c r="F3" s="58"/>
      <c r="G3" s="167" t="s">
        <v>1053</v>
      </c>
    </row>
    <row r="4" spans="1:7" ht="12.75" customHeight="1" x14ac:dyDescent="0.2">
      <c r="A4" s="165"/>
      <c r="B4" s="436" t="s">
        <v>819</v>
      </c>
      <c r="C4" s="59"/>
      <c r="D4" s="59"/>
      <c r="E4" s="59"/>
      <c r="F4" s="59"/>
      <c r="G4" s="166"/>
    </row>
    <row r="5" spans="1:7" ht="12.75" customHeight="1" x14ac:dyDescent="0.2">
      <c r="A5" s="168" t="s">
        <v>153</v>
      </c>
      <c r="B5" s="930" t="s">
        <v>818</v>
      </c>
      <c r="C5" s="931"/>
      <c r="D5" s="931"/>
      <c r="E5" s="931"/>
      <c r="F5" s="932"/>
      <c r="G5" s="167" t="s">
        <v>199</v>
      </c>
    </row>
    <row r="6" spans="1:7" ht="18" x14ac:dyDescent="0.2">
      <c r="A6" s="169" t="s">
        <v>154</v>
      </c>
      <c r="B6" s="63" t="s">
        <v>200</v>
      </c>
      <c r="C6" s="57"/>
      <c r="D6" s="57"/>
      <c r="E6" s="57"/>
      <c r="F6" s="58"/>
      <c r="G6" s="170">
        <v>38985</v>
      </c>
    </row>
    <row r="7" spans="1:7" x14ac:dyDescent="0.2">
      <c r="A7" s="171" t="s">
        <v>139</v>
      </c>
      <c r="B7" s="172"/>
      <c r="C7" s="173"/>
      <c r="D7" s="173"/>
      <c r="E7" s="173"/>
      <c r="F7" s="66"/>
      <c r="G7" s="174"/>
    </row>
    <row r="8" spans="1:7" ht="13.5" thickBot="1" x14ac:dyDescent="0.25">
      <c r="A8" s="191"/>
      <c r="B8" s="191"/>
      <c r="C8" s="191"/>
      <c r="D8" s="191"/>
      <c r="E8" s="191"/>
      <c r="F8" s="191"/>
      <c r="G8" s="191"/>
    </row>
    <row r="9" spans="1:7" ht="29.25" customHeight="1" thickBot="1" x14ac:dyDescent="0.25">
      <c r="A9" s="1098" t="s">
        <v>1484</v>
      </c>
      <c r="B9" s="808"/>
      <c r="C9" s="808"/>
      <c r="D9" s="808"/>
      <c r="E9" s="808"/>
      <c r="F9" s="808"/>
      <c r="G9" s="809"/>
    </row>
    <row r="10" spans="1:7" ht="15" thickBot="1" x14ac:dyDescent="0.25">
      <c r="A10" s="1099" t="s">
        <v>157</v>
      </c>
      <c r="B10" s="1100"/>
      <c r="C10" s="1114">
        <f>+'ANEXO 1'!C10</f>
        <v>0</v>
      </c>
      <c r="D10" s="1115"/>
      <c r="E10" s="177" t="s">
        <v>158</v>
      </c>
      <c r="F10" s="178">
        <v>1</v>
      </c>
      <c r="G10" s="175"/>
    </row>
    <row r="11" spans="1:7" ht="13.5" thickBot="1" x14ac:dyDescent="0.25">
      <c r="A11" s="1077" t="s">
        <v>159</v>
      </c>
      <c r="B11" s="1078"/>
      <c r="C11" s="1078"/>
      <c r="D11" s="1078"/>
      <c r="E11" s="1078"/>
      <c r="F11" s="1078"/>
      <c r="G11" s="1079"/>
    </row>
    <row r="12" spans="1:7" ht="26.25" customHeight="1" x14ac:dyDescent="0.2">
      <c r="A12" s="179" t="s">
        <v>160</v>
      </c>
      <c r="B12" s="1085">
        <f>+'ANEXO 1'!B12:G12</f>
        <v>0</v>
      </c>
      <c r="C12" s="1085"/>
      <c r="D12" s="1085"/>
      <c r="E12" s="1085"/>
      <c r="F12" s="1085"/>
      <c r="G12" s="1086"/>
    </row>
    <row r="13" spans="1:7" x14ac:dyDescent="0.2">
      <c r="A13" s="180" t="s">
        <v>201</v>
      </c>
      <c r="B13" s="1071">
        <f>+'ANEXO 1'!B13:C13</f>
        <v>0</v>
      </c>
      <c r="C13" s="1071"/>
      <c r="D13" s="181" t="s">
        <v>161</v>
      </c>
      <c r="E13" s="1071">
        <f>+'ANEXO 1'!E13:G13</f>
        <v>0</v>
      </c>
      <c r="F13" s="1071"/>
      <c r="G13" s="1080"/>
    </row>
    <row r="14" spans="1:7" ht="13.5" thickBot="1" x14ac:dyDescent="0.25">
      <c r="A14" s="182" t="s">
        <v>162</v>
      </c>
      <c r="B14" s="1037">
        <f>+'ANEXO 1'!B14:G14</f>
        <v>0</v>
      </c>
      <c r="C14" s="1037"/>
      <c r="D14" s="1037"/>
      <c r="E14" s="1037"/>
      <c r="F14" s="192" t="s">
        <v>167</v>
      </c>
      <c r="G14" s="193">
        <v>2400</v>
      </c>
    </row>
    <row r="15" spans="1:7" ht="13.5" thickBot="1" x14ac:dyDescent="0.25">
      <c r="A15" s="1077" t="s">
        <v>168</v>
      </c>
      <c r="B15" s="1078"/>
      <c r="C15" s="1078"/>
      <c r="D15" s="1078"/>
      <c r="E15" s="1078"/>
      <c r="F15" s="1078"/>
      <c r="G15" s="1079"/>
    </row>
    <row r="16" spans="1:7" ht="25.5" x14ac:dyDescent="0.2">
      <c r="A16" s="1126" t="s">
        <v>169</v>
      </c>
      <c r="B16" s="1127"/>
      <c r="C16" s="194" t="s">
        <v>170</v>
      </c>
      <c r="D16" s="195" t="s">
        <v>171</v>
      </c>
      <c r="E16" s="194" t="s">
        <v>172</v>
      </c>
      <c r="F16" s="195" t="s">
        <v>173</v>
      </c>
      <c r="G16" s="196" t="s">
        <v>174</v>
      </c>
    </row>
    <row r="17" spans="1:9" x14ac:dyDescent="0.2">
      <c r="A17" s="1107" t="s">
        <v>824</v>
      </c>
      <c r="B17" s="1108"/>
      <c r="C17" s="1108"/>
      <c r="D17" s="1108"/>
      <c r="E17" s="1108"/>
      <c r="F17" s="1108"/>
      <c r="G17" s="1109"/>
      <c r="I17" s="197"/>
    </row>
    <row r="18" spans="1:9" x14ac:dyDescent="0.2">
      <c r="A18" s="1112"/>
      <c r="B18" s="1113"/>
      <c r="C18" s="198"/>
      <c r="D18" s="199"/>
      <c r="E18" s="200"/>
      <c r="F18" s="200"/>
      <c r="G18" s="201"/>
    </row>
    <row r="19" spans="1:9" x14ac:dyDescent="0.2">
      <c r="A19" s="1112"/>
      <c r="B19" s="1113"/>
      <c r="C19" s="198"/>
      <c r="D19" s="199"/>
      <c r="E19" s="200"/>
      <c r="F19" s="200"/>
      <c r="G19" s="201"/>
    </row>
    <row r="20" spans="1:9" s="206" customFormat="1" x14ac:dyDescent="0.2">
      <c r="A20" s="1116" t="s">
        <v>208</v>
      </c>
      <c r="B20" s="1117"/>
      <c r="C20" s="202">
        <f>SUM(C18:C19)</f>
        <v>0</v>
      </c>
      <c r="D20" s="203">
        <f>SUM(D18:D19)</f>
        <v>0</v>
      </c>
      <c r="E20" s="204"/>
      <c r="F20" s="204"/>
      <c r="G20" s="205"/>
    </row>
    <row r="21" spans="1:9" x14ac:dyDescent="0.2">
      <c r="A21" s="1107" t="s">
        <v>823</v>
      </c>
      <c r="B21" s="1108"/>
      <c r="C21" s="1108"/>
      <c r="D21" s="1108"/>
      <c r="E21" s="1108"/>
      <c r="F21" s="1108"/>
      <c r="G21" s="1109"/>
    </row>
    <row r="22" spans="1:9" x14ac:dyDescent="0.2">
      <c r="A22" s="1112"/>
      <c r="B22" s="1113"/>
      <c r="C22" s="198"/>
      <c r="D22" s="199"/>
      <c r="E22" s="200"/>
      <c r="F22" s="200"/>
      <c r="G22" s="201"/>
    </row>
    <row r="23" spans="1:9" x14ac:dyDescent="0.2">
      <c r="A23" s="1112"/>
      <c r="B23" s="1113"/>
      <c r="C23" s="198"/>
      <c r="D23" s="199"/>
      <c r="E23" s="200"/>
      <c r="F23" s="200"/>
      <c r="G23" s="201"/>
    </row>
    <row r="24" spans="1:9" x14ac:dyDescent="0.2">
      <c r="A24" s="1116" t="s">
        <v>208</v>
      </c>
      <c r="B24" s="1117"/>
      <c r="C24" s="202">
        <f>SUM(C22:C23)</f>
        <v>0</v>
      </c>
      <c r="D24" s="203">
        <f>SUM(D22:D23)</f>
        <v>0</v>
      </c>
      <c r="E24" s="204"/>
      <c r="F24" s="204"/>
      <c r="G24" s="205"/>
    </row>
    <row r="25" spans="1:9" x14ac:dyDescent="0.2">
      <c r="A25" s="1107" t="s">
        <v>175</v>
      </c>
      <c r="B25" s="1108"/>
      <c r="C25" s="1108"/>
      <c r="D25" s="1108"/>
      <c r="E25" s="1108"/>
      <c r="F25" s="1108"/>
      <c r="G25" s="1109"/>
    </row>
    <row r="26" spans="1:9" x14ac:dyDescent="0.2">
      <c r="A26" s="1112"/>
      <c r="B26" s="1113"/>
      <c r="C26" s="265"/>
      <c r="D26" s="199"/>
      <c r="E26" s="200"/>
      <c r="F26" s="264"/>
      <c r="G26" s="201"/>
    </row>
    <row r="27" spans="1:9" x14ac:dyDescent="0.2">
      <c r="A27" s="1110"/>
      <c r="B27" s="1111"/>
      <c r="C27" s="265"/>
      <c r="D27" s="199"/>
      <c r="E27" s="200"/>
      <c r="F27" s="208"/>
      <c r="G27" s="201"/>
    </row>
    <row r="28" spans="1:9" x14ac:dyDescent="0.2">
      <c r="A28" s="1110"/>
      <c r="B28" s="1111"/>
      <c r="C28" s="198"/>
      <c r="D28" s="199"/>
      <c r="E28" s="200"/>
      <c r="F28" s="208"/>
      <c r="G28" s="201"/>
    </row>
    <row r="29" spans="1:9" x14ac:dyDescent="0.2">
      <c r="A29" s="1110"/>
      <c r="B29" s="1111"/>
      <c r="C29" s="198"/>
      <c r="D29" s="199"/>
      <c r="E29" s="200"/>
      <c r="F29" s="208"/>
      <c r="G29" s="201"/>
    </row>
    <row r="30" spans="1:9" x14ac:dyDescent="0.2">
      <c r="A30" s="1116" t="s">
        <v>208</v>
      </c>
      <c r="B30" s="1117"/>
      <c r="C30" s="207">
        <f>SUM(C27:C29)</f>
        <v>0</v>
      </c>
      <c r="D30" s="199">
        <f>SUM(D27:D29)</f>
        <v>0</v>
      </c>
      <c r="E30" s="200"/>
      <c r="F30" s="200"/>
      <c r="G30" s="201"/>
    </row>
    <row r="31" spans="1:9" x14ac:dyDescent="0.2">
      <c r="A31" s="209"/>
      <c r="B31" s="7"/>
      <c r="C31" s="210"/>
      <c r="D31" s="211"/>
      <c r="E31" s="212"/>
      <c r="F31" s="213"/>
      <c r="G31" s="214"/>
    </row>
    <row r="32" spans="1:9" ht="13.5" thickBot="1" x14ac:dyDescent="0.25">
      <c r="A32" s="1121" t="s">
        <v>176</v>
      </c>
      <c r="B32" s="1122"/>
      <c r="C32" s="215">
        <f>+C30+C20</f>
        <v>0</v>
      </c>
      <c r="D32" s="216">
        <f>+D30+D20</f>
        <v>0</v>
      </c>
      <c r="E32" s="217"/>
      <c r="F32" s="218"/>
      <c r="G32" s="219"/>
    </row>
    <row r="33" spans="1:7" ht="13.5" thickBot="1" x14ac:dyDescent="0.25"/>
    <row r="34" spans="1:7" x14ac:dyDescent="0.2">
      <c r="A34" s="1123" t="s">
        <v>138</v>
      </c>
      <c r="B34" s="1124"/>
      <c r="C34" s="1124"/>
      <c r="D34" s="1124"/>
      <c r="E34" s="1124"/>
      <c r="F34" s="1124"/>
      <c r="G34" s="1125"/>
    </row>
    <row r="35" spans="1:7" ht="13.5" thickBot="1" x14ac:dyDescent="0.25">
      <c r="A35" s="1118"/>
      <c r="B35" s="1119"/>
      <c r="C35" s="1119"/>
      <c r="D35" s="1119"/>
      <c r="E35" s="1119"/>
      <c r="F35" s="1119"/>
      <c r="G35" s="1120"/>
    </row>
  </sheetData>
  <mergeCells count="29">
    <mergeCell ref="A17:G17"/>
    <mergeCell ref="B12:G12"/>
    <mergeCell ref="A16:B16"/>
    <mergeCell ref="A11:G11"/>
    <mergeCell ref="E13:G13"/>
    <mergeCell ref="B14:E14"/>
    <mergeCell ref="A15:G15"/>
    <mergeCell ref="A35:G35"/>
    <mergeCell ref="A28:B28"/>
    <mergeCell ref="A29:B29"/>
    <mergeCell ref="A30:B30"/>
    <mergeCell ref="A32:B32"/>
    <mergeCell ref="A34:G34"/>
    <mergeCell ref="A25:G25"/>
    <mergeCell ref="A27:B27"/>
    <mergeCell ref="A26:B26"/>
    <mergeCell ref="B2:F2"/>
    <mergeCell ref="B5:F5"/>
    <mergeCell ref="A10:B10"/>
    <mergeCell ref="C10:D10"/>
    <mergeCell ref="B13:C13"/>
    <mergeCell ref="A20:B20"/>
    <mergeCell ref="A24:B24"/>
    <mergeCell ref="A21:G21"/>
    <mergeCell ref="A22:B22"/>
    <mergeCell ref="A23:B23"/>
    <mergeCell ref="A18:B18"/>
    <mergeCell ref="A19:B19"/>
    <mergeCell ref="A9:G9"/>
  </mergeCells>
  <phoneticPr fontId="8" type="noConversion"/>
  <printOptions horizontalCentered="1" verticalCentered="1"/>
  <pageMargins left="0.39370078740157483" right="0.39370078740157483" top="0.39370078740157483" bottom="0.19685039370078741" header="0" footer="0"/>
  <pageSetup scale="90" orientation="landscape"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25"/>
  <sheetViews>
    <sheetView zoomScale="90" zoomScaleNormal="75" workbookViewId="0">
      <selection activeCell="A9" sqref="A9:G9"/>
    </sheetView>
  </sheetViews>
  <sheetFormatPr baseColWidth="10" defaultRowHeight="12.75" x14ac:dyDescent="0.2"/>
  <cols>
    <col min="1" max="1" width="24.5703125" customWidth="1"/>
    <col min="2" max="6" width="13.7109375" customWidth="1"/>
    <col min="7" max="7" width="24.42578125" customWidth="1"/>
    <col min="8" max="8" width="12.28515625" bestFit="1" customWidth="1"/>
  </cols>
  <sheetData>
    <row r="1" spans="1:7" x14ac:dyDescent="0.2">
      <c r="A1" s="160"/>
      <c r="B1" s="161"/>
      <c r="C1" s="162"/>
      <c r="D1" s="162"/>
      <c r="E1" s="162"/>
      <c r="F1" s="162"/>
      <c r="G1" s="163"/>
    </row>
    <row r="2" spans="1:7" ht="15" x14ac:dyDescent="0.2">
      <c r="A2" s="165"/>
      <c r="B2" s="1034" t="s">
        <v>19</v>
      </c>
      <c r="C2" s="1035"/>
      <c r="D2" s="1035"/>
      <c r="E2" s="1035"/>
      <c r="F2" s="1036"/>
      <c r="G2" s="166"/>
    </row>
    <row r="3" spans="1:7" x14ac:dyDescent="0.2">
      <c r="A3" s="165"/>
      <c r="B3" s="56" t="s">
        <v>155</v>
      </c>
      <c r="C3" s="57"/>
      <c r="D3" s="57"/>
      <c r="E3" s="57"/>
      <c r="F3" s="58"/>
      <c r="G3" s="167" t="s">
        <v>1053</v>
      </c>
    </row>
    <row r="4" spans="1:7" ht="12.75" customHeight="1" x14ac:dyDescent="0.2">
      <c r="A4" s="165"/>
      <c r="B4" s="436" t="s">
        <v>819</v>
      </c>
      <c r="C4" s="59"/>
      <c r="D4" s="59"/>
      <c r="E4" s="59"/>
      <c r="F4" s="59"/>
      <c r="G4" s="166"/>
    </row>
    <row r="5" spans="1:7" x14ac:dyDescent="0.2">
      <c r="A5" s="168" t="s">
        <v>153</v>
      </c>
      <c r="B5" s="930" t="s">
        <v>20</v>
      </c>
      <c r="C5" s="931"/>
      <c r="D5" s="931"/>
      <c r="E5" s="931"/>
      <c r="F5" s="931"/>
      <c r="G5" s="167" t="s">
        <v>199</v>
      </c>
    </row>
    <row r="6" spans="1:7" ht="17.25" customHeight="1" x14ac:dyDescent="0.2">
      <c r="A6" s="169" t="s">
        <v>154</v>
      </c>
      <c r="B6" s="63" t="s">
        <v>200</v>
      </c>
      <c r="C6" s="57"/>
      <c r="D6" s="57"/>
      <c r="E6" s="57"/>
      <c r="F6" s="58"/>
      <c r="G6" s="170">
        <v>38985</v>
      </c>
    </row>
    <row r="7" spans="1:7" x14ac:dyDescent="0.2">
      <c r="A7" s="171" t="s">
        <v>139</v>
      </c>
      <c r="B7" s="172"/>
      <c r="C7" s="173"/>
      <c r="D7" s="173"/>
      <c r="E7" s="173"/>
      <c r="F7" s="66"/>
      <c r="G7" s="174"/>
    </row>
    <row r="8" spans="1:7" ht="13.5" thickBot="1" x14ac:dyDescent="0.25"/>
    <row r="9" spans="1:7" ht="27" customHeight="1" thickBot="1" x14ac:dyDescent="0.25">
      <c r="A9" s="1098" t="s">
        <v>1484</v>
      </c>
      <c r="B9" s="808"/>
      <c r="C9" s="808"/>
      <c r="D9" s="808"/>
      <c r="E9" s="808"/>
      <c r="F9" s="808"/>
      <c r="G9" s="809"/>
    </row>
    <row r="10" spans="1:7" ht="13.5" thickBot="1" x14ac:dyDescent="0.25"/>
    <row r="11" spans="1:7" ht="13.5" thickBot="1" x14ac:dyDescent="0.25">
      <c r="A11" s="1077" t="s">
        <v>159</v>
      </c>
      <c r="B11" s="1078"/>
      <c r="C11" s="1078"/>
      <c r="D11" s="1078"/>
      <c r="E11" s="1078"/>
      <c r="F11" s="1078"/>
      <c r="G11" s="1079"/>
    </row>
    <row r="12" spans="1:7" x14ac:dyDescent="0.2">
      <c r="A12" s="179" t="s">
        <v>160</v>
      </c>
      <c r="B12" s="1085"/>
      <c r="C12" s="1085"/>
      <c r="D12" s="1085"/>
      <c r="E12" s="1085"/>
      <c r="F12" s="1085"/>
      <c r="G12" s="1086"/>
    </row>
    <row r="13" spans="1:7" x14ac:dyDescent="0.2">
      <c r="A13" s="180" t="s">
        <v>201</v>
      </c>
      <c r="B13" s="1071"/>
      <c r="C13" s="1071"/>
      <c r="D13" s="181" t="s">
        <v>161</v>
      </c>
      <c r="E13" s="1071"/>
      <c r="F13" s="1071"/>
      <c r="G13" s="1080"/>
    </row>
    <row r="14" spans="1:7" ht="13.5" thickBot="1" x14ac:dyDescent="0.25">
      <c r="A14" s="182" t="s">
        <v>162</v>
      </c>
      <c r="B14" s="1093"/>
      <c r="C14" s="1094"/>
      <c r="D14" s="1094"/>
      <c r="E14" s="1094"/>
      <c r="F14" s="1094"/>
      <c r="G14" s="1095"/>
    </row>
    <row r="15" spans="1:7" ht="13.5" thickBot="1" x14ac:dyDescent="0.25">
      <c r="A15" s="1077" t="s">
        <v>21</v>
      </c>
      <c r="B15" s="1078"/>
      <c r="C15" s="1078"/>
      <c r="D15" s="1078"/>
      <c r="E15" s="1078"/>
      <c r="F15" s="1078"/>
      <c r="G15" s="1079"/>
    </row>
    <row r="16" spans="1:7" x14ac:dyDescent="0.2">
      <c r="A16" s="1128" t="s">
        <v>22</v>
      </c>
      <c r="B16" s="1129"/>
      <c r="C16" s="1129"/>
      <c r="D16" s="1129"/>
      <c r="E16" s="1129"/>
      <c r="F16" s="1129"/>
      <c r="G16" s="431" t="s">
        <v>23</v>
      </c>
    </row>
    <row r="17" spans="1:7" ht="39" customHeight="1" x14ac:dyDescent="0.2">
      <c r="A17" s="1134"/>
      <c r="B17" s="1135"/>
      <c r="C17" s="1135"/>
      <c r="D17" s="1135"/>
      <c r="E17" s="1135"/>
      <c r="F17" s="1136"/>
      <c r="G17" s="432"/>
    </row>
    <row r="18" spans="1:7" ht="26.25" customHeight="1" x14ac:dyDescent="0.2">
      <c r="A18" s="1130"/>
      <c r="B18" s="1131"/>
      <c r="C18" s="1131"/>
      <c r="D18" s="1131"/>
      <c r="E18" s="1131"/>
      <c r="F18" s="1131"/>
      <c r="G18" s="432"/>
    </row>
    <row r="19" spans="1:7" ht="39.75" customHeight="1" x14ac:dyDescent="0.2">
      <c r="A19" s="1130"/>
      <c r="B19" s="1131"/>
      <c r="C19" s="1131"/>
      <c r="D19" s="1131"/>
      <c r="E19" s="1131"/>
      <c r="F19" s="1131"/>
      <c r="G19" s="432"/>
    </row>
    <row r="20" spans="1:7" x14ac:dyDescent="0.2">
      <c r="A20" s="1132"/>
      <c r="B20" s="1133"/>
      <c r="C20" s="1133"/>
      <c r="D20" s="1133"/>
      <c r="E20" s="1133"/>
      <c r="F20" s="1133"/>
      <c r="G20" s="432"/>
    </row>
    <row r="21" spans="1:7" x14ac:dyDescent="0.2">
      <c r="A21" s="1132"/>
      <c r="B21" s="1133"/>
      <c r="C21" s="1133"/>
      <c r="D21" s="1133"/>
      <c r="E21" s="1133"/>
      <c r="F21" s="1133"/>
      <c r="G21" s="432"/>
    </row>
    <row r="22" spans="1:7" ht="13.5" thickBot="1" x14ac:dyDescent="0.25">
      <c r="A22" s="1137"/>
      <c r="B22" s="1138"/>
      <c r="C22" s="1138"/>
      <c r="D22" s="1138"/>
      <c r="E22" s="1138"/>
      <c r="F22" s="1138"/>
      <c r="G22" s="433"/>
    </row>
    <row r="23" spans="1:7" ht="13.5" thickBot="1" x14ac:dyDescent="0.25"/>
    <row r="24" spans="1:7" x14ac:dyDescent="0.2">
      <c r="A24" s="1123" t="s">
        <v>138</v>
      </c>
      <c r="B24" s="1124"/>
      <c r="C24" s="1124"/>
      <c r="D24" s="1124"/>
      <c r="E24" s="1124"/>
      <c r="F24" s="1124"/>
      <c r="G24" s="1125"/>
    </row>
    <row r="25" spans="1:7" ht="27" customHeight="1" thickBot="1" x14ac:dyDescent="0.25">
      <c r="A25" s="1118"/>
      <c r="B25" s="1119"/>
      <c r="C25" s="1119"/>
      <c r="D25" s="1119"/>
      <c r="E25" s="1119"/>
      <c r="F25" s="1119"/>
      <c r="G25" s="1120"/>
    </row>
  </sheetData>
  <mergeCells count="18">
    <mergeCell ref="A15:G15"/>
    <mergeCell ref="A16:F16"/>
    <mergeCell ref="A24:G24"/>
    <mergeCell ref="A25:G25"/>
    <mergeCell ref="A18:F18"/>
    <mergeCell ref="A19:F19"/>
    <mergeCell ref="A20:F20"/>
    <mergeCell ref="A21:F21"/>
    <mergeCell ref="A17:F17"/>
    <mergeCell ref="A22:F22"/>
    <mergeCell ref="B14:G14"/>
    <mergeCell ref="A9:G9"/>
    <mergeCell ref="B2:F2"/>
    <mergeCell ref="B5:F5"/>
    <mergeCell ref="A11:G11"/>
    <mergeCell ref="B12:G12"/>
    <mergeCell ref="B13:C13"/>
    <mergeCell ref="E13:G13"/>
  </mergeCells>
  <phoneticPr fontId="8" type="noConversion"/>
  <printOptions horizontalCentered="1" verticalCentered="1"/>
  <pageMargins left="0.39370078740157483" right="0.39370078740157483" top="0.39370078740157483" bottom="0.39370078740157483" header="0" footer="0"/>
  <pageSetup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03 agosto 2012</vt:lpstr>
      <vt:lpstr>CHEQUEO </vt:lpstr>
      <vt:lpstr>Ras 2000</vt:lpstr>
      <vt:lpstr>General</vt:lpstr>
      <vt:lpstr>Evaluacion</vt:lpstr>
      <vt:lpstr>COMITE</vt:lpstr>
      <vt:lpstr>ANEXO 1</vt:lpstr>
      <vt:lpstr>ANEXO 2</vt:lpstr>
      <vt:lpstr>ANEXO 3</vt:lpstr>
      <vt:lpstr>'03 agosto 2012'!Área_de_impresión</vt:lpstr>
      <vt:lpstr>'CHEQUEO '!Área_de_impresión</vt:lpstr>
      <vt:lpstr>'Ras 2000'!Área_de_impresión</vt:lpstr>
      <vt:lpstr>'CHEQUEO '!Títulos_a_imprimir</vt:lpstr>
      <vt:lpstr>Evaluacion!Títulos_a_imprimir</vt:lpstr>
      <vt:lpstr>'Ras 2000'!Títulos_a_imprimir</vt:lpstr>
    </vt:vector>
  </TitlesOfParts>
  <Company>pnud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proeycto col 01/029</dc:creator>
  <cp:lastModifiedBy>Ana lucía lucia muñoz</cp:lastModifiedBy>
  <cp:lastPrinted>2025-10-22T13:31:12Z</cp:lastPrinted>
  <dcterms:created xsi:type="dcterms:W3CDTF">2003-10-17T14:53:38Z</dcterms:created>
  <dcterms:modified xsi:type="dcterms:W3CDTF">2026-07-01T20:57:43Z</dcterms:modified>
</cp:coreProperties>
</file>